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80" windowHeight="8070" activeTab="1"/>
  </bookViews>
  <sheets>
    <sheet name="Feuil5" sheetId="1" r:id="rId1"/>
    <sheet name="Feuil1" sheetId="2" r:id="rId2"/>
    <sheet name="Feuil2" sheetId="3" r:id="rId3"/>
    <sheet name="Feuil3" sheetId="4" r:id="rId4"/>
  </sheets>
  <definedNames>
    <definedName name="_xlnm.Print_Area" localSheetId="0">'Feuil5'!$A$3:$U$72</definedName>
  </definedNames>
  <calcPr fullCalcOnLoad="1"/>
  <pivotCaches>
    <pivotCache cacheId="5" r:id="rId5"/>
    <pivotCache cacheId="6" r:id="rId6"/>
    <pivotCache cacheId="7" r:id="rId7"/>
  </pivotCaches>
</workbook>
</file>

<file path=xl/sharedStrings.xml><?xml version="1.0" encoding="utf-8"?>
<sst xmlns="http://schemas.openxmlformats.org/spreadsheetml/2006/main" count="117" uniqueCount="38">
  <si>
    <t>Année</t>
  </si>
  <si>
    <t>Type</t>
  </si>
  <si>
    <t>Nature du Vol</t>
  </si>
  <si>
    <t>Nombre</t>
  </si>
  <si>
    <t>SF28</t>
  </si>
  <si>
    <t>L</t>
  </si>
  <si>
    <t>ASK13</t>
  </si>
  <si>
    <t>TWIN</t>
  </si>
  <si>
    <t>ASH25</t>
  </si>
  <si>
    <t>Total</t>
  </si>
  <si>
    <t>Données</t>
  </si>
  <si>
    <t>Date</t>
  </si>
  <si>
    <t>Somme Minutes Solo</t>
  </si>
  <si>
    <t>Total Somme Minutes Solo</t>
  </si>
  <si>
    <t>Cumul Minutes Solo</t>
  </si>
  <si>
    <t>Cumul Attérissages Solo</t>
  </si>
  <si>
    <t>Attérissage Solo</t>
  </si>
  <si>
    <t>Cumul Heures solo</t>
  </si>
  <si>
    <t>Somme Attérissage Double</t>
  </si>
  <si>
    <t>Somme Minutes Double</t>
  </si>
  <si>
    <t>Total Somme Attérissage Double</t>
  </si>
  <si>
    <t>Total Somme Minutes Double</t>
  </si>
  <si>
    <t>Somme Attérissage Solo</t>
  </si>
  <si>
    <t>Total Somme Attérissage Solo</t>
  </si>
  <si>
    <t>Somme Nombre</t>
  </si>
  <si>
    <t>Total Somme Nombre</t>
  </si>
  <si>
    <t>Somme Minutes Totales</t>
  </si>
  <si>
    <t>Total Somme Minutes Totales</t>
  </si>
  <si>
    <t>Astir Jeans</t>
  </si>
  <si>
    <t>Astir CS</t>
  </si>
  <si>
    <t>Janus B</t>
  </si>
  <si>
    <t>D</t>
  </si>
  <si>
    <t>Pegase</t>
  </si>
  <si>
    <t>ASK8</t>
  </si>
  <si>
    <t>Duo Discus</t>
  </si>
  <si>
    <t>M</t>
  </si>
  <si>
    <t>Minutes</t>
  </si>
  <si>
    <t>Heures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</si>
</sst>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">
    <font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20" xfId="0" applyFill="1" applyBorder="1" applyAlignment="1">
      <alignment/>
    </xf>
    <xf numFmtId="2" fontId="0" fillId="3" borderId="20" xfId="0" applyNumberFormat="1" applyFill="1" applyBorder="1" applyAlignment="1">
      <alignment/>
    </xf>
    <xf numFmtId="0" fontId="0" fillId="3" borderId="21" xfId="0" applyFill="1" applyBorder="1" applyAlignment="1">
      <alignment horizontal="center" vertical="center" wrapText="1"/>
    </xf>
    <xf numFmtId="2" fontId="0" fillId="3" borderId="21" xfId="0" applyNumberForma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2" fillId="5" borderId="22" xfId="0" applyFont="1" applyFill="1" applyBorder="1" applyAlignment="1">
      <alignment/>
    </xf>
    <xf numFmtId="2" fontId="2" fillId="5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002" sheet="Feuil1"/>
  </cacheSource>
  <cacheFields count="15">
    <cacheField name="Date">
      <sharedItems containsDate="1" containsMixedTypes="1"/>
    </cacheField>
    <cacheField name="Type">
      <sharedItems containsBlank="1" containsMixedTypes="0" count="11">
        <s v="SF28"/>
        <s v="ASK13"/>
        <s v="TWIN"/>
        <s v="ASH25"/>
        <s v="Astir Jeans"/>
        <s v="Astir CS"/>
        <s v="Janus B"/>
        <s v="Pegase"/>
        <s v="ASK8"/>
        <s v="Duo Discus"/>
        <m/>
      </sharedItems>
    </cacheField>
    <cacheField name="Immatriculation">
      <sharedItems containsBlank="1" containsMixedTypes="0" count="14">
        <s v="F-CFJK"/>
        <s v="F-CEAB"/>
        <s v="F-CGXF"/>
        <s v="D-5624"/>
        <s v="D-0461"/>
        <s v="D-1529"/>
        <s v="F-CFCM"/>
        <s v="D-4896"/>
        <s v="F-CFAE"/>
        <s v="D-4897"/>
        <s v="F-CGSC"/>
        <s v="F-CAGJ"/>
        <s v="F-CJAE"/>
        <m/>
      </sharedItems>
    </cacheField>
    <cacheField name="Fonction ? bord">
      <sharedItems containsBlank="1" containsMixedTypes="0" count="4">
        <s v="EP"/>
        <s v="P"/>
        <s v="CdB"/>
        <m/>
      </sharedItems>
    </cacheField>
    <cacheField name="Nature du Vol">
      <sharedItems containsBlank="1" containsMixedTypes="0" count="4">
        <s v="L"/>
        <s v="D"/>
        <s v="M"/>
        <m/>
      </sharedItems>
    </cacheField>
    <cacheField name="Mode">
      <sharedItems containsBlank="1" containsMixedTypes="0" count="4">
        <s v="A"/>
        <s v="T"/>
        <s v="R"/>
        <m/>
      </sharedItems>
    </cacheField>
    <cacheField name="Nombre">
      <sharedItems containsString="0" containsBlank="1" containsMixedTypes="0" containsNumber="1" containsInteger="1" count="7">
        <n v="1"/>
        <n v="2"/>
        <n v="3"/>
        <n v="4"/>
        <n v="6"/>
        <n v="7"/>
        <m/>
      </sharedItems>
    </cacheField>
    <cacheField name="Heure Double ">
      <sharedItems containsString="0" containsBlank="1" containsMixedTypes="0" containsNumber="1" count="24">
        <n v="1"/>
        <n v="0.4"/>
        <n v="0.2"/>
        <n v="0.35"/>
        <n v="0.3"/>
        <n v="0.5"/>
        <n v="0.15"/>
        <n v="0.05"/>
        <m/>
        <n v="0.55"/>
        <n v="0.1"/>
        <n v="3.2"/>
        <n v="1.2"/>
        <n v="1.55"/>
        <n v="0.25"/>
        <n v="1.05"/>
        <n v="2"/>
        <n v="5.45"/>
        <n v="3.1"/>
        <n v="2.2"/>
        <n v="1.5"/>
        <n v="2.4"/>
        <n v="1.1"/>
        <n v="5.1"/>
      </sharedItems>
    </cacheField>
    <cacheField name="Heure Solo ">
      <sharedItems containsMixedTypes="1" containsNumber="1"/>
    </cacheField>
    <cacheField name="Minutes Double">
      <sharedItems containsString="0" containsBlank="1" containsMixedTypes="0" containsNumber="1" count="25">
        <n v="60"/>
        <n v="40"/>
        <n v="20"/>
        <n v="35"/>
        <n v="30"/>
        <n v="50"/>
        <n v="15"/>
        <n v="5"/>
        <n v="0"/>
        <n v="55.00000000000001"/>
        <n v="10"/>
        <n v="200.00000000000003"/>
        <n v="80"/>
        <n v="115"/>
        <n v="25"/>
        <n v="65"/>
        <n v="120"/>
        <n v="345"/>
        <n v="190"/>
        <n v="140.00000000000003"/>
        <n v="110"/>
        <n v="160"/>
        <n v="70.00000000000001"/>
        <n v="309.99999999999994"/>
        <m/>
      </sharedItems>
    </cacheField>
    <cacheField name="Minutes Solo">
      <sharedItems containsMixedTypes="1" containsNumber="1"/>
    </cacheField>
    <cacheField name="Minutes Totales">
      <sharedItems containsMixedTypes="1" containsNumber="1"/>
    </cacheField>
    <cacheField name="Ann?e">
      <sharedItems containsString="0" containsBlank="1" containsMixedTypes="0" containsNumber="1" containsInteger="1" count="9">
        <n v="2008"/>
        <n v="2009"/>
        <n v="2010"/>
        <n v="2011"/>
        <n v="2012"/>
        <n v="2013"/>
        <n v="2014"/>
        <n v="1900"/>
        <m/>
      </sharedItems>
    </cacheField>
    <cacheField name="Att?rissage Double">
      <sharedItems containsString="0" containsBlank="1" containsMixedTypes="0" containsNumber="1" containsInteger="1" count="7">
        <n v="1"/>
        <n v="2"/>
        <n v="3"/>
        <n v="4"/>
        <n v="0"/>
        <n v="6"/>
        <m/>
      </sharedItems>
    </cacheField>
    <cacheField name="Att?rissage Solo">
      <sharedItems containsString="0" containsBlank="1" containsMixedTypes="0" containsNumber="1" containsInteger="1" count="8">
        <n v="0"/>
        <n v="1"/>
        <n v="3"/>
        <n v="2"/>
        <n v="6"/>
        <n v="4"/>
        <n v="7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402" sheet="Feuil1"/>
  </cacheSource>
  <cacheFields count="24">
    <cacheField name="Date">
      <sharedItems containsDate="1" containsMixedTypes="1"/>
    </cacheField>
    <cacheField name="Type">
      <sharedItems containsBlank="1" containsMixedTypes="0" count="11">
        <s v="SF28"/>
        <s v="ASK13"/>
        <s v="TWIN"/>
        <s v="ASH25"/>
        <s v="Astir Jeans"/>
        <s v="Astir CS"/>
        <s v="Janus B"/>
        <s v="Pegase"/>
        <s v="ASK8"/>
        <s v="Duo Discus"/>
        <m/>
      </sharedItems>
    </cacheField>
    <cacheField name="Immatriculation">
      <sharedItems containsBlank="1" containsMixedTypes="0" count="14">
        <s v="F-CFJK"/>
        <s v="F-CEAB"/>
        <s v="F-CGXF"/>
        <s v="D-5624"/>
        <s v="D-0461"/>
        <s v="D-1529"/>
        <s v="F-CFCM"/>
        <s v="D-4896"/>
        <s v="F-CFAE"/>
        <s v="D-4897"/>
        <s v="F-CGSC"/>
        <s v="F-CAGJ"/>
        <s v="F-CJAE"/>
        <m/>
      </sharedItems>
    </cacheField>
    <cacheField name="Fonction ? bord">
      <sharedItems containsBlank="1" containsMixedTypes="0" count="4">
        <s v="EP"/>
        <s v="P"/>
        <s v="CdB"/>
        <m/>
      </sharedItems>
    </cacheField>
    <cacheField name="Nature du Vol">
      <sharedItems containsBlank="1" containsMixedTypes="0" count="4">
        <s v="L"/>
        <s v="D"/>
        <s v="M"/>
        <m/>
      </sharedItems>
    </cacheField>
    <cacheField name="Mode">
      <sharedItems containsBlank="1" containsMixedTypes="0" count="4">
        <s v="A"/>
        <s v="T"/>
        <s v="R"/>
        <m/>
      </sharedItems>
    </cacheField>
    <cacheField name="Nombre">
      <sharedItems containsString="0" containsBlank="1" containsMixedTypes="0" containsNumber="1" containsInteger="1" count="7">
        <n v="1"/>
        <n v="2"/>
        <n v="3"/>
        <n v="4"/>
        <n v="6"/>
        <n v="7"/>
        <m/>
      </sharedItems>
    </cacheField>
    <cacheField name="Heure Double ">
      <sharedItems containsString="0" containsBlank="1" containsMixedTypes="0" containsNumber="1" count="24">
        <n v="1"/>
        <n v="0.4"/>
        <n v="0.2"/>
        <n v="0.35"/>
        <n v="0.3"/>
        <n v="0.5"/>
        <n v="0.15"/>
        <n v="0.05"/>
        <m/>
        <n v="0.55"/>
        <n v="0.1"/>
        <n v="3.2"/>
        <n v="1.2"/>
        <n v="1.55"/>
        <n v="0.25"/>
        <n v="1.05"/>
        <n v="2"/>
        <n v="5.45"/>
        <n v="3.1"/>
        <n v="2.2"/>
        <n v="1.5"/>
        <n v="2.4"/>
        <n v="1.1"/>
        <n v="5.1"/>
      </sharedItems>
    </cacheField>
    <cacheField name="Heure Solo ">
      <sharedItems containsMixedTypes="1" containsNumber="1"/>
    </cacheField>
    <cacheField name="Minutes Double">
      <sharedItems containsString="0" containsBlank="1" containsMixedTypes="0" containsNumber="1" count="25">
        <n v="60"/>
        <n v="40"/>
        <n v="20"/>
        <n v="35"/>
        <n v="30"/>
        <n v="50"/>
        <n v="15"/>
        <n v="5"/>
        <n v="0"/>
        <n v="55.00000000000001"/>
        <n v="10"/>
        <n v="200.00000000000003"/>
        <n v="80"/>
        <n v="115"/>
        <n v="25"/>
        <n v="65"/>
        <n v="120"/>
        <n v="345"/>
        <n v="190"/>
        <n v="140.00000000000003"/>
        <n v="110"/>
        <n v="160"/>
        <n v="70.00000000000001"/>
        <n v="309.99999999999994"/>
        <m/>
      </sharedItems>
    </cacheField>
    <cacheField name="Minutes Solo">
      <sharedItems containsMixedTypes="1" containsNumber="1"/>
    </cacheField>
    <cacheField name="Minutes Totales">
      <sharedItems containsMixedTypes="1" containsNumber="1"/>
    </cacheField>
    <cacheField name="Ann?e">
      <sharedItems containsString="0" containsBlank="1" containsMixedTypes="0" containsNumber="1" containsInteger="1" count="9">
        <n v="2008"/>
        <n v="2009"/>
        <n v="2010"/>
        <n v="2011"/>
        <n v="2012"/>
        <n v="2013"/>
        <n v="2014"/>
        <n v="1900"/>
        <m/>
      </sharedItems>
    </cacheField>
    <cacheField name="Att?rissage Double">
      <sharedItems containsString="0" containsBlank="1" containsMixedTypes="0" containsNumber="1" containsInteger="1" count="7">
        <n v="1"/>
        <n v="2"/>
        <n v="3"/>
        <n v="4"/>
        <n v="0"/>
        <n v="6"/>
        <m/>
      </sharedItems>
    </cacheField>
    <cacheField name="Att?rissage Solo">
      <sharedItems containsString="0" containsBlank="1" containsMixedTypes="0" containsNumber="1" containsInteger="1" count="8">
        <n v="0"/>
        <n v="1"/>
        <n v="3"/>
        <n v="2"/>
        <n v="6"/>
        <n v="4"/>
        <n v="7"/>
        <m/>
      </sharedItems>
    </cacheField>
    <cacheField name="Cumul Att?rissages Double">
      <sharedItems containsMixedTypes="1" containsNumber="1" containsInteger="1"/>
    </cacheField>
    <cacheField name="Cumul Att?rissages Solo">
      <sharedItems containsMixedTypes="1" containsNumber="1" containsInteger="1"/>
    </cacheField>
    <cacheField name="Cumul Total Att?rissages">
      <sharedItems containsMixedTypes="1" containsNumber="1" containsInteger="1"/>
    </cacheField>
    <cacheField name="Cumul Heures Doubles">
      <sharedItems containsMixedTypes="1" containsNumber="1"/>
    </cacheField>
    <cacheField name="Cumul Heures solo">
      <sharedItems containsMixedTypes="1" containsNumber="1"/>
    </cacheField>
    <cacheField name="Cumul Total Heures">
      <sharedItems containsMixedTypes="1" containsNumber="1"/>
    </cacheField>
    <cacheField name="Cumul Minutes Doubles">
      <sharedItems containsMixedTypes="1" containsNumber="1" containsInteger="1"/>
    </cacheField>
    <cacheField name="Cumul Minutes Solo">
      <sharedItems containsMixedTypes="1" containsNumber="1"/>
    </cacheField>
    <cacheField name="Cumul Total Minutes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929" sheet="Feuil1"/>
  </cacheSource>
  <cacheFields count="24">
    <cacheField name="Date">
      <sharedItems containsDate="1" containsMixedTypes="1"/>
    </cacheField>
    <cacheField name="Type">
      <sharedItems containsBlank="1" containsMixedTypes="0" count="11">
        <s v="SF28"/>
        <s v="ASK13"/>
        <s v="TWIN"/>
        <s v="ASH25"/>
        <s v="Astir Jeans"/>
        <s v="Astir CS"/>
        <s v="Janus B"/>
        <s v="Pegase"/>
        <s v="ASK8"/>
        <s v="Duo Discus"/>
        <m/>
      </sharedItems>
    </cacheField>
    <cacheField name="Immatriculation">
      <sharedItems containsBlank="1" containsMixedTypes="0" count="14">
        <s v="F-CFJK"/>
        <s v="F-CEAB"/>
        <s v="F-CGXF"/>
        <s v="D-5624"/>
        <s v="D-0461"/>
        <s v="D-1529"/>
        <s v="F-CFCM"/>
        <s v="D-4896"/>
        <s v="F-CFAE"/>
        <s v="D-4897"/>
        <s v="F-CGSC"/>
        <s v="F-CAGJ"/>
        <s v="F-CJAE"/>
        <m/>
      </sharedItems>
    </cacheField>
    <cacheField name="Fonction ? bord">
      <sharedItems containsBlank="1" containsMixedTypes="0" count="4">
        <s v="EP"/>
        <s v="P"/>
        <s v="CdB"/>
        <m/>
      </sharedItems>
    </cacheField>
    <cacheField name="Nature du Vol">
      <sharedItems containsBlank="1" containsMixedTypes="0" count="4">
        <s v="L"/>
        <s v="D"/>
        <s v="M"/>
        <m/>
      </sharedItems>
    </cacheField>
    <cacheField name="Mode">
      <sharedItems containsBlank="1" containsMixedTypes="0" count="4">
        <s v="A"/>
        <s v="T"/>
        <s v="R"/>
        <m/>
      </sharedItems>
    </cacheField>
    <cacheField name="Nombre">
      <sharedItems containsString="0" containsBlank="1" containsMixedTypes="0" containsNumber="1" containsInteger="1" count="7">
        <n v="1"/>
        <n v="2"/>
        <n v="3"/>
        <n v="4"/>
        <n v="6"/>
        <n v="7"/>
        <m/>
      </sharedItems>
    </cacheField>
    <cacheField name="Heure Double ">
      <sharedItems containsString="0" containsBlank="1" containsMixedTypes="0" containsNumber="1" count="24">
        <n v="1"/>
        <n v="0.4"/>
        <n v="0.2"/>
        <n v="0.35"/>
        <n v="0.3"/>
        <n v="0.5"/>
        <n v="0.15"/>
        <n v="0.05"/>
        <m/>
        <n v="0.55"/>
        <n v="0.1"/>
        <n v="3.2"/>
        <n v="1.2"/>
        <n v="1.55"/>
        <n v="0.25"/>
        <n v="1.05"/>
        <n v="2"/>
        <n v="5.45"/>
        <n v="3.1"/>
        <n v="2.2"/>
        <n v="1.5"/>
        <n v="2.4"/>
        <n v="1.1"/>
        <n v="5.1"/>
      </sharedItems>
    </cacheField>
    <cacheField name="Heure Solo ">
      <sharedItems containsMixedTypes="1" containsNumber="1"/>
    </cacheField>
    <cacheField name="Minutes Double">
      <sharedItems containsString="0" containsBlank="1" containsMixedTypes="0" containsNumber="1" count="25">
        <n v="60"/>
        <n v="40"/>
        <n v="20"/>
        <n v="35"/>
        <n v="30"/>
        <n v="50"/>
        <n v="15"/>
        <n v="5"/>
        <n v="0"/>
        <n v="55.00000000000001"/>
        <n v="10"/>
        <n v="200.00000000000003"/>
        <n v="80"/>
        <n v="115"/>
        <n v="25"/>
        <n v="65"/>
        <n v="120"/>
        <n v="345"/>
        <n v="190"/>
        <n v="140.00000000000003"/>
        <n v="110"/>
        <n v="160"/>
        <n v="70.00000000000001"/>
        <n v="309.99999999999994"/>
        <m/>
      </sharedItems>
    </cacheField>
    <cacheField name="Minutes Solo">
      <sharedItems containsMixedTypes="1" containsNumber="1"/>
    </cacheField>
    <cacheField name="Minutes Totales">
      <sharedItems containsMixedTypes="1" containsNumber="1"/>
    </cacheField>
    <cacheField name="Ann?e">
      <sharedItems containsString="0" containsBlank="1" containsMixedTypes="0" containsNumber="1" containsInteger="1" count="9">
        <n v="2008"/>
        <n v="2009"/>
        <n v="2010"/>
        <n v="2011"/>
        <n v="2012"/>
        <n v="2013"/>
        <n v="2014"/>
        <n v="1900"/>
        <m/>
      </sharedItems>
    </cacheField>
    <cacheField name="Att?rissage Double">
      <sharedItems containsString="0" containsBlank="1" containsMixedTypes="0" containsNumber="1" containsInteger="1" count="7">
        <n v="1"/>
        <n v="2"/>
        <n v="3"/>
        <n v="4"/>
        <n v="0"/>
        <n v="6"/>
        <m/>
      </sharedItems>
    </cacheField>
    <cacheField name="Att?rissage Solo">
      <sharedItems containsString="0" containsBlank="1" containsMixedTypes="0" containsNumber="1" containsInteger="1" count="8">
        <n v="0"/>
        <n v="1"/>
        <n v="3"/>
        <n v="2"/>
        <n v="6"/>
        <n v="4"/>
        <n v="7"/>
        <m/>
      </sharedItems>
    </cacheField>
    <cacheField name="Cumul Att?rissages Double">
      <sharedItems containsMixedTypes="1" containsNumber="1" containsInteger="1"/>
    </cacheField>
    <cacheField name="Cumul Att?rissages Solo">
      <sharedItems containsMixedTypes="1" containsNumber="1" containsInteger="1"/>
    </cacheField>
    <cacheField name="Cumul Total Att?rissages">
      <sharedItems containsMixedTypes="1" containsNumber="1" containsInteger="1"/>
    </cacheField>
    <cacheField name="Cumul Heures Doubles">
      <sharedItems containsMixedTypes="1" containsNumber="1"/>
    </cacheField>
    <cacheField name="Cumul Heures solo">
      <sharedItems containsMixedTypes="1" containsNumber="1"/>
    </cacheField>
    <cacheField name="Cumul Total Heures">
      <sharedItems containsMixedTypes="1" containsNumber="1"/>
    </cacheField>
    <cacheField name="Cumul Minutes Doubles">
      <sharedItems containsMixedTypes="1" containsNumber="1" containsInteger="1"/>
    </cacheField>
    <cacheField name="Cumul Minutes Solo">
      <sharedItems containsMixedTypes="1" containsNumber="1"/>
    </cacheField>
    <cacheField name="Cumul Total Minute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eau croisé dynamique1" cacheId="5" dataOnRows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51:J74" firstHeaderRow="1" firstDataRow="2" firstDataCol="2"/>
  <pivotFields count="15">
    <pivotField compact="0" outline="0" subtotalTop="0" showAll="0" numFmtId="14"/>
    <pivotField axis="axisRow" compact="0" outline="0" subtotalTop="0" showAll="0">
      <items count="12">
        <item x="3"/>
        <item x="1"/>
        <item x="0"/>
        <item x="2"/>
        <item x="4"/>
        <item h="1" x="10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 numFmtId="1">
      <items count="10">
        <item x="0"/>
        <item x="1"/>
        <item x="2"/>
        <item h="1" x="8"/>
        <item x="3"/>
        <item x="4"/>
        <item h="1" x="7"/>
        <item x="5"/>
        <item x="6"/>
        <item t="default"/>
      </items>
    </pivotField>
    <pivotField compact="0" outline="0" subtotalTop="0" showAll="0"/>
    <pivotField compact="0" outline="0" subtotalTop="0" showAll="0"/>
  </pivotFields>
  <rowFields count="2">
    <field x="1"/>
    <field x="-2"/>
  </rowFields>
  <rowItems count="22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 t="grand">
      <x/>
    </i>
    <i t="grand" i="1">
      <x/>
    </i>
  </rowItems>
  <colFields count="1">
    <field x="12"/>
  </colFields>
  <colItems count="8">
    <i>
      <x/>
    </i>
    <i>
      <x v="1"/>
    </i>
    <i>
      <x v="2"/>
    </i>
    <i>
      <x v="4"/>
    </i>
    <i>
      <x v="5"/>
    </i>
    <i>
      <x v="7"/>
    </i>
    <i>
      <x v="8"/>
    </i>
    <i t="grand">
      <x/>
    </i>
  </colItems>
  <dataFields count="2">
    <dataField name="Somme Nombre" fld="6" baseField="0" baseItem="0"/>
    <dataField name="Somme Minutes Totales" fld="1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6" dataOnRows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J48" firstHeaderRow="1" firstDataRow="2" firstDataCol="2"/>
  <pivotFields count="24">
    <pivotField compact="0" outline="0" subtotalTop="0" showAll="0" numFmtId="14"/>
    <pivotField axis="axisRow" compact="0" outline="0" subtotalTop="0" showAll="0">
      <items count="12">
        <item x="3"/>
        <item x="1"/>
        <item x="0"/>
        <item x="2"/>
        <item x="4"/>
        <item h="1" x="10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 numFmtId="1">
      <items count="10">
        <item x="0"/>
        <item x="1"/>
        <item x="2"/>
        <item x="3"/>
        <item h="1" x="8"/>
        <item x="4"/>
        <item h="1" x="7"/>
        <item x="5"/>
        <item x="6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-2"/>
  </rowFields>
  <rowItems count="44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>
      <x v="2"/>
      <x/>
    </i>
    <i i="1" r="1">
      <x v="1"/>
    </i>
    <i i="2" r="1">
      <x v="2"/>
    </i>
    <i i="3" r="1">
      <x v="3"/>
    </i>
    <i>
      <x v="3"/>
      <x/>
    </i>
    <i i="1" r="1">
      <x v="1"/>
    </i>
    <i i="2" r="1">
      <x v="2"/>
    </i>
    <i i="3" r="1">
      <x v="3"/>
    </i>
    <i>
      <x v="4"/>
      <x/>
    </i>
    <i i="1" r="1">
      <x v="1"/>
    </i>
    <i i="2" r="1">
      <x v="2"/>
    </i>
    <i i="3" r="1">
      <x v="3"/>
    </i>
    <i>
      <x v="6"/>
      <x/>
    </i>
    <i i="1" r="1">
      <x v="1"/>
    </i>
    <i i="2" r="1">
      <x v="2"/>
    </i>
    <i i="3" r="1">
      <x v="3"/>
    </i>
    <i>
      <x v="7"/>
      <x/>
    </i>
    <i i="1" r="1">
      <x v="1"/>
    </i>
    <i i="2" r="1">
      <x v="2"/>
    </i>
    <i i="3" r="1">
      <x v="3"/>
    </i>
    <i>
      <x v="8"/>
      <x/>
    </i>
    <i i="1" r="1">
      <x v="1"/>
    </i>
    <i i="2" r="1">
      <x v="2"/>
    </i>
    <i i="3" r="1">
      <x v="3"/>
    </i>
    <i>
      <x v="9"/>
      <x/>
    </i>
    <i i="1" r="1">
      <x v="1"/>
    </i>
    <i i="2" r="1">
      <x v="2"/>
    </i>
    <i i="3" r="1">
      <x v="3"/>
    </i>
    <i>
      <x v="10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12"/>
  </colFields>
  <colItems count="8">
    <i>
      <x/>
    </i>
    <i>
      <x v="1"/>
    </i>
    <i>
      <x v="2"/>
    </i>
    <i>
      <x v="3"/>
    </i>
    <i>
      <x v="5"/>
    </i>
    <i>
      <x v="7"/>
    </i>
    <i>
      <x v="8"/>
    </i>
    <i t="grand">
      <x/>
    </i>
  </colItems>
  <dataFields count="4">
    <dataField name="Somme Att?rissage Double" fld="13" baseField="0" baseItem="0"/>
    <dataField name="Somme Minutes Double" fld="9" baseField="0" baseItem="0"/>
    <dataField name="Somme Att?rissage Solo" fld="14" baseField="0" baseItem="0"/>
    <dataField name="Somme Minutes Solo" fld="10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7" dataOnRows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77:J86" firstHeaderRow="1" firstDataRow="2" firstDataCol="2"/>
  <pivotFields count="2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1"/>
        <item x="0"/>
        <item h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10">
        <item x="7"/>
        <item x="0"/>
        <item x="1"/>
        <item x="2"/>
        <item x="3"/>
        <item x="4"/>
        <item x="5"/>
        <item x="8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4"/>
    <field x="-2"/>
  </rowFields>
  <rowItems count="8">
    <i>
      <x/>
      <x/>
    </i>
    <i i="1" r="1">
      <x v="1"/>
    </i>
    <i>
      <x v="1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2"/>
  </colFields>
  <col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colItems>
  <dataFields count="2">
    <dataField name="Somme Minutes Solo" fld="10" baseField="0" baseItem="0"/>
    <dataField name="Somme Minutes Double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6"/>
  <sheetViews>
    <sheetView workbookViewId="0" topLeftCell="B45">
      <selection activeCell="O73" sqref="O73:V74"/>
    </sheetView>
  </sheetViews>
  <sheetFormatPr defaultColWidth="11.421875" defaultRowHeight="12.75"/>
  <cols>
    <col min="1" max="1" width="17.140625" style="0" customWidth="1"/>
    <col min="2" max="2" width="21.00390625" style="0" customWidth="1"/>
    <col min="3" max="9" width="8.7109375" style="0" customWidth="1"/>
    <col min="10" max="10" width="7.140625" style="0" customWidth="1"/>
    <col min="11" max="124" width="10.140625" style="0" customWidth="1"/>
    <col min="125" max="125" width="5.00390625" style="0" customWidth="1"/>
  </cols>
  <sheetData>
    <row r="3" spans="1:14" ht="12.75">
      <c r="A3" s="5"/>
      <c r="B3" s="7"/>
      <c r="C3" s="9" t="s">
        <v>0</v>
      </c>
      <c r="D3" s="7"/>
      <c r="E3" s="7"/>
      <c r="F3" s="7"/>
      <c r="G3" s="7"/>
      <c r="H3" s="7"/>
      <c r="I3" s="7"/>
      <c r="J3" s="8"/>
      <c r="K3" s="26"/>
      <c r="L3" s="26"/>
      <c r="M3" s="26"/>
      <c r="N3" s="26"/>
    </row>
    <row r="4" spans="1:22" ht="12.75">
      <c r="A4" s="9" t="s">
        <v>1</v>
      </c>
      <c r="B4" s="9" t="s">
        <v>10</v>
      </c>
      <c r="C4" s="23">
        <v>2008</v>
      </c>
      <c r="D4" s="24">
        <v>2009</v>
      </c>
      <c r="E4" s="24">
        <v>2010</v>
      </c>
      <c r="F4" s="24">
        <v>2011</v>
      </c>
      <c r="G4" s="24">
        <v>2012</v>
      </c>
      <c r="H4" s="24">
        <v>2013</v>
      </c>
      <c r="I4" s="24">
        <v>2014</v>
      </c>
      <c r="J4" s="25" t="s">
        <v>9</v>
      </c>
      <c r="K4" s="32"/>
      <c r="L4" s="32"/>
      <c r="M4" s="32"/>
      <c r="N4" s="32"/>
      <c r="O4" s="18">
        <f aca="true" t="shared" si="0" ref="O4:V4">C4</f>
        <v>2008</v>
      </c>
      <c r="P4" s="19">
        <f t="shared" si="0"/>
        <v>2009</v>
      </c>
      <c r="Q4" s="19">
        <f t="shared" si="0"/>
        <v>2010</v>
      </c>
      <c r="R4" s="19">
        <f t="shared" si="0"/>
        <v>2011</v>
      </c>
      <c r="S4" s="19">
        <f t="shared" si="0"/>
        <v>2012</v>
      </c>
      <c r="T4" s="19">
        <f t="shared" si="0"/>
        <v>2013</v>
      </c>
      <c r="U4" s="41">
        <f t="shared" si="0"/>
        <v>2014</v>
      </c>
      <c r="V4" s="41" t="str">
        <f t="shared" si="0"/>
        <v>Total</v>
      </c>
    </row>
    <row r="5" spans="1:22" ht="12.75">
      <c r="A5" s="5" t="s">
        <v>8</v>
      </c>
      <c r="B5" s="5" t="s">
        <v>18</v>
      </c>
      <c r="C5" s="11"/>
      <c r="D5" s="12">
        <v>1</v>
      </c>
      <c r="E5" s="12"/>
      <c r="F5" s="12"/>
      <c r="G5" s="12"/>
      <c r="H5" s="12"/>
      <c r="I5" s="12">
        <v>1</v>
      </c>
      <c r="J5" s="13">
        <v>2</v>
      </c>
      <c r="K5" s="27"/>
      <c r="L5" s="27"/>
      <c r="M5" s="27"/>
      <c r="N5" s="27"/>
      <c r="O5" s="11">
        <f aca="true" t="shared" si="1" ref="O5:V5">C5</f>
        <v>0</v>
      </c>
      <c r="P5" s="12">
        <f t="shared" si="1"/>
        <v>1</v>
      </c>
      <c r="Q5" s="12">
        <f t="shared" si="1"/>
        <v>0</v>
      </c>
      <c r="R5" s="12">
        <f t="shared" si="1"/>
        <v>0</v>
      </c>
      <c r="S5" s="12">
        <f t="shared" si="1"/>
        <v>0</v>
      </c>
      <c r="T5" s="12">
        <f t="shared" si="1"/>
        <v>0</v>
      </c>
      <c r="U5" s="37">
        <f t="shared" si="1"/>
        <v>1</v>
      </c>
      <c r="V5" s="37">
        <f t="shared" si="1"/>
        <v>2</v>
      </c>
    </row>
    <row r="6" spans="1:22" ht="12.75">
      <c r="A6" s="10"/>
      <c r="B6" s="6" t="s">
        <v>19</v>
      </c>
      <c r="C6" s="14"/>
      <c r="D6" s="15">
        <v>200</v>
      </c>
      <c r="E6" s="15"/>
      <c r="F6" s="15"/>
      <c r="G6" s="15"/>
      <c r="H6" s="15"/>
      <c r="I6" s="15">
        <v>120</v>
      </c>
      <c r="J6" s="16">
        <v>320</v>
      </c>
      <c r="K6" s="27"/>
      <c r="L6" s="27"/>
      <c r="M6" s="27"/>
      <c r="N6" s="27"/>
      <c r="O6" s="42">
        <f aca="true" t="shared" si="2" ref="O6:V6">INT(C6/60)+(MOD(C6,60)/100)</f>
        <v>0</v>
      </c>
      <c r="P6" s="34">
        <f t="shared" si="2"/>
        <v>3.2</v>
      </c>
      <c r="Q6" s="34">
        <f t="shared" si="2"/>
        <v>0</v>
      </c>
      <c r="R6" s="34">
        <f t="shared" si="2"/>
        <v>0</v>
      </c>
      <c r="S6" s="34">
        <f t="shared" si="2"/>
        <v>0</v>
      </c>
      <c r="T6" s="34">
        <f t="shared" si="2"/>
        <v>0</v>
      </c>
      <c r="U6" s="43">
        <f t="shared" si="2"/>
        <v>2</v>
      </c>
      <c r="V6" s="43">
        <f t="shared" si="2"/>
        <v>5.2</v>
      </c>
    </row>
    <row r="7" spans="1:22" ht="12.75">
      <c r="A7" s="10"/>
      <c r="B7" s="6" t="s">
        <v>22</v>
      </c>
      <c r="C7" s="14"/>
      <c r="D7" s="15">
        <v>0</v>
      </c>
      <c r="E7" s="15"/>
      <c r="F7" s="15"/>
      <c r="G7" s="15"/>
      <c r="H7" s="15"/>
      <c r="I7" s="15">
        <v>0</v>
      </c>
      <c r="J7" s="16">
        <v>0</v>
      </c>
      <c r="K7" s="27"/>
      <c r="L7" s="27"/>
      <c r="M7" s="27"/>
      <c r="N7" s="27"/>
      <c r="O7" s="14">
        <f aca="true" t="shared" si="3" ref="O7:V7">C7</f>
        <v>0</v>
      </c>
      <c r="P7" s="27">
        <f t="shared" si="3"/>
        <v>0</v>
      </c>
      <c r="Q7" s="27">
        <f t="shared" si="3"/>
        <v>0</v>
      </c>
      <c r="R7" s="27">
        <f t="shared" si="3"/>
        <v>0</v>
      </c>
      <c r="S7" s="27">
        <f t="shared" si="3"/>
        <v>0</v>
      </c>
      <c r="T7" s="27">
        <f t="shared" si="3"/>
        <v>0</v>
      </c>
      <c r="U7" s="44">
        <f t="shared" si="3"/>
        <v>0</v>
      </c>
      <c r="V7" s="44">
        <f t="shared" si="3"/>
        <v>0</v>
      </c>
    </row>
    <row r="8" spans="1:22" ht="12.75">
      <c r="A8" s="10"/>
      <c r="B8" s="6" t="s">
        <v>12</v>
      </c>
      <c r="C8" s="14"/>
      <c r="D8" s="15">
        <v>0</v>
      </c>
      <c r="E8" s="15"/>
      <c r="F8" s="15"/>
      <c r="G8" s="15"/>
      <c r="H8" s="15"/>
      <c r="I8" s="15">
        <v>0</v>
      </c>
      <c r="J8" s="16">
        <v>0</v>
      </c>
      <c r="K8" s="27"/>
      <c r="L8" s="27"/>
      <c r="M8" s="27"/>
      <c r="N8" s="27"/>
      <c r="O8" s="38">
        <f aca="true" t="shared" si="4" ref="O8:V8">INT(C8/60)+(MOD(C8,60)/100)</f>
        <v>0</v>
      </c>
      <c r="P8" s="39">
        <f t="shared" si="4"/>
        <v>0</v>
      </c>
      <c r="Q8" s="39">
        <f t="shared" si="4"/>
        <v>0</v>
      </c>
      <c r="R8" s="39">
        <f t="shared" si="4"/>
        <v>0</v>
      </c>
      <c r="S8" s="39">
        <f t="shared" si="4"/>
        <v>0</v>
      </c>
      <c r="T8" s="39">
        <f t="shared" si="4"/>
        <v>0</v>
      </c>
      <c r="U8" s="40">
        <f t="shared" si="4"/>
        <v>0</v>
      </c>
      <c r="V8" s="40">
        <f t="shared" si="4"/>
        <v>0</v>
      </c>
    </row>
    <row r="9" spans="1:22" ht="12.75">
      <c r="A9" s="5" t="s">
        <v>6</v>
      </c>
      <c r="B9" s="5" t="s">
        <v>18</v>
      </c>
      <c r="C9" s="11">
        <v>32</v>
      </c>
      <c r="D9" s="12">
        <v>19</v>
      </c>
      <c r="E9" s="12">
        <v>2</v>
      </c>
      <c r="F9" s="12">
        <v>0</v>
      </c>
      <c r="G9" s="12">
        <v>3</v>
      </c>
      <c r="H9" s="12"/>
      <c r="I9" s="12">
        <v>1</v>
      </c>
      <c r="J9" s="13">
        <v>57</v>
      </c>
      <c r="K9" s="27"/>
      <c r="L9" s="27"/>
      <c r="M9" s="27"/>
      <c r="N9" s="27"/>
      <c r="O9" s="11">
        <f aca="true" t="shared" si="5" ref="O9:V9">C9</f>
        <v>32</v>
      </c>
      <c r="P9" s="12">
        <f t="shared" si="5"/>
        <v>19</v>
      </c>
      <c r="Q9" s="12">
        <f t="shared" si="5"/>
        <v>2</v>
      </c>
      <c r="R9" s="12">
        <f t="shared" si="5"/>
        <v>0</v>
      </c>
      <c r="S9" s="12">
        <f t="shared" si="5"/>
        <v>3</v>
      </c>
      <c r="T9" s="12">
        <f t="shared" si="5"/>
        <v>0</v>
      </c>
      <c r="U9" s="37">
        <f t="shared" si="5"/>
        <v>1</v>
      </c>
      <c r="V9" s="37">
        <f t="shared" si="5"/>
        <v>57</v>
      </c>
    </row>
    <row r="10" spans="1:22" ht="12.75">
      <c r="A10" s="10"/>
      <c r="B10" s="6" t="s">
        <v>19</v>
      </c>
      <c r="C10" s="14">
        <v>460</v>
      </c>
      <c r="D10" s="15">
        <v>115</v>
      </c>
      <c r="E10" s="15">
        <v>20</v>
      </c>
      <c r="F10" s="15">
        <v>0</v>
      </c>
      <c r="G10" s="15">
        <v>40</v>
      </c>
      <c r="H10" s="15"/>
      <c r="I10" s="15">
        <v>15</v>
      </c>
      <c r="J10" s="16">
        <v>650</v>
      </c>
      <c r="K10" s="27"/>
      <c r="L10" s="27"/>
      <c r="M10" s="27"/>
      <c r="N10" s="27"/>
      <c r="O10" s="42">
        <f aca="true" t="shared" si="6" ref="O10:V10">INT(C10/60)+(MOD(C10,60)/100)</f>
        <v>7.4</v>
      </c>
      <c r="P10" s="34">
        <f t="shared" si="6"/>
        <v>1.55</v>
      </c>
      <c r="Q10" s="34">
        <f t="shared" si="6"/>
        <v>0.2</v>
      </c>
      <c r="R10" s="34">
        <f t="shared" si="6"/>
        <v>0</v>
      </c>
      <c r="S10" s="34">
        <f t="shared" si="6"/>
        <v>0.4</v>
      </c>
      <c r="T10" s="34">
        <f t="shared" si="6"/>
        <v>0</v>
      </c>
      <c r="U10" s="43">
        <f t="shared" si="6"/>
        <v>0.15</v>
      </c>
      <c r="V10" s="43">
        <f t="shared" si="6"/>
        <v>10.5</v>
      </c>
    </row>
    <row r="11" spans="1:22" ht="12.75">
      <c r="A11" s="10"/>
      <c r="B11" s="6" t="s">
        <v>22</v>
      </c>
      <c r="C11" s="14">
        <v>10</v>
      </c>
      <c r="D11" s="15">
        <v>14</v>
      </c>
      <c r="E11" s="15">
        <v>5</v>
      </c>
      <c r="F11" s="15">
        <v>7</v>
      </c>
      <c r="G11" s="15">
        <v>0</v>
      </c>
      <c r="H11" s="15"/>
      <c r="I11" s="15">
        <v>0</v>
      </c>
      <c r="J11" s="16">
        <v>36</v>
      </c>
      <c r="K11" s="27"/>
      <c r="L11" s="27"/>
      <c r="M11" s="27"/>
      <c r="N11" s="27"/>
      <c r="O11" s="14">
        <f aca="true" t="shared" si="7" ref="O11:V11">C11</f>
        <v>10</v>
      </c>
      <c r="P11" s="27">
        <f t="shared" si="7"/>
        <v>14</v>
      </c>
      <c r="Q11" s="27">
        <f t="shared" si="7"/>
        <v>5</v>
      </c>
      <c r="R11" s="27">
        <f t="shared" si="7"/>
        <v>7</v>
      </c>
      <c r="S11" s="27">
        <f t="shared" si="7"/>
        <v>0</v>
      </c>
      <c r="T11" s="27">
        <f t="shared" si="7"/>
        <v>0</v>
      </c>
      <c r="U11" s="44">
        <f t="shared" si="7"/>
        <v>0</v>
      </c>
      <c r="V11" s="44">
        <f t="shared" si="7"/>
        <v>36</v>
      </c>
    </row>
    <row r="12" spans="1:22" ht="12.75">
      <c r="A12" s="10"/>
      <c r="B12" s="6" t="s">
        <v>12</v>
      </c>
      <c r="C12" s="14">
        <v>135</v>
      </c>
      <c r="D12" s="15">
        <v>200</v>
      </c>
      <c r="E12" s="15">
        <v>55</v>
      </c>
      <c r="F12" s="15">
        <v>110</v>
      </c>
      <c r="G12" s="15">
        <v>0</v>
      </c>
      <c r="H12" s="15"/>
      <c r="I12" s="15">
        <v>0</v>
      </c>
      <c r="J12" s="16">
        <v>500</v>
      </c>
      <c r="K12" s="27"/>
      <c r="L12" s="27"/>
      <c r="M12" s="27"/>
      <c r="N12" s="27"/>
      <c r="O12" s="38">
        <f aca="true" t="shared" si="8" ref="O12:V12">INT(C12/60)+(MOD(C12,60)/100)</f>
        <v>2.15</v>
      </c>
      <c r="P12" s="39">
        <f t="shared" si="8"/>
        <v>3.2</v>
      </c>
      <c r="Q12" s="39">
        <f t="shared" si="8"/>
        <v>0.55</v>
      </c>
      <c r="R12" s="39">
        <f t="shared" si="8"/>
        <v>1.5</v>
      </c>
      <c r="S12" s="39">
        <f t="shared" si="8"/>
        <v>0</v>
      </c>
      <c r="T12" s="39">
        <f t="shared" si="8"/>
        <v>0</v>
      </c>
      <c r="U12" s="40">
        <f t="shared" si="8"/>
        <v>0</v>
      </c>
      <c r="V12" s="40">
        <f t="shared" si="8"/>
        <v>8.2</v>
      </c>
    </row>
    <row r="13" spans="1:22" ht="12.75">
      <c r="A13" s="5" t="s">
        <v>4</v>
      </c>
      <c r="B13" s="5" t="s">
        <v>18</v>
      </c>
      <c r="C13" s="11">
        <v>5</v>
      </c>
      <c r="D13" s="12"/>
      <c r="E13" s="12"/>
      <c r="F13" s="12"/>
      <c r="G13" s="12"/>
      <c r="H13" s="12"/>
      <c r="I13" s="12"/>
      <c r="J13" s="13">
        <v>5</v>
      </c>
      <c r="K13" s="27"/>
      <c r="L13" s="27"/>
      <c r="M13" s="27"/>
      <c r="N13" s="27"/>
      <c r="O13" s="11">
        <f aca="true" t="shared" si="9" ref="O13:V13">C13</f>
        <v>5</v>
      </c>
      <c r="P13" s="12">
        <f t="shared" si="9"/>
        <v>0</v>
      </c>
      <c r="Q13" s="12">
        <f t="shared" si="9"/>
        <v>0</v>
      </c>
      <c r="R13" s="12">
        <f t="shared" si="9"/>
        <v>0</v>
      </c>
      <c r="S13" s="12">
        <f t="shared" si="9"/>
        <v>0</v>
      </c>
      <c r="T13" s="12">
        <f t="shared" si="9"/>
        <v>0</v>
      </c>
      <c r="U13" s="37">
        <f t="shared" si="9"/>
        <v>0</v>
      </c>
      <c r="V13" s="37">
        <f t="shared" si="9"/>
        <v>5</v>
      </c>
    </row>
    <row r="14" spans="1:22" ht="12.75">
      <c r="A14" s="10"/>
      <c r="B14" s="6" t="s">
        <v>19</v>
      </c>
      <c r="C14" s="14">
        <v>180</v>
      </c>
      <c r="D14" s="15"/>
      <c r="E14" s="15"/>
      <c r="F14" s="15"/>
      <c r="G14" s="15"/>
      <c r="H14" s="15"/>
      <c r="I14" s="15"/>
      <c r="J14" s="16">
        <v>180</v>
      </c>
      <c r="K14" s="27"/>
      <c r="L14" s="27"/>
      <c r="M14" s="27"/>
      <c r="N14" s="27"/>
      <c r="O14" s="42">
        <f aca="true" t="shared" si="10" ref="O14:V14">INT(C14/60)+(MOD(C14,60)/100)</f>
        <v>3</v>
      </c>
      <c r="P14" s="34">
        <f t="shared" si="10"/>
        <v>0</v>
      </c>
      <c r="Q14" s="34">
        <f t="shared" si="10"/>
        <v>0</v>
      </c>
      <c r="R14" s="34">
        <f t="shared" si="10"/>
        <v>0</v>
      </c>
      <c r="S14" s="34">
        <f t="shared" si="10"/>
        <v>0</v>
      </c>
      <c r="T14" s="34">
        <f t="shared" si="10"/>
        <v>0</v>
      </c>
      <c r="U14" s="43">
        <f t="shared" si="10"/>
        <v>0</v>
      </c>
      <c r="V14" s="43">
        <f t="shared" si="10"/>
        <v>3</v>
      </c>
    </row>
    <row r="15" spans="1:22" ht="12.75">
      <c r="A15" s="10"/>
      <c r="B15" s="6" t="s">
        <v>22</v>
      </c>
      <c r="C15" s="14">
        <v>0</v>
      </c>
      <c r="D15" s="15"/>
      <c r="E15" s="15"/>
      <c r="F15" s="15"/>
      <c r="G15" s="15"/>
      <c r="H15" s="15"/>
      <c r="I15" s="15"/>
      <c r="J15" s="16">
        <v>0</v>
      </c>
      <c r="K15" s="27"/>
      <c r="L15" s="27"/>
      <c r="M15" s="27"/>
      <c r="N15" s="27"/>
      <c r="O15" s="14">
        <f aca="true" t="shared" si="11" ref="O15:V15">C15</f>
        <v>0</v>
      </c>
      <c r="P15" s="27">
        <f t="shared" si="11"/>
        <v>0</v>
      </c>
      <c r="Q15" s="27">
        <f t="shared" si="11"/>
        <v>0</v>
      </c>
      <c r="R15" s="27">
        <f t="shared" si="11"/>
        <v>0</v>
      </c>
      <c r="S15" s="27">
        <f t="shared" si="11"/>
        <v>0</v>
      </c>
      <c r="T15" s="27">
        <f t="shared" si="11"/>
        <v>0</v>
      </c>
      <c r="U15" s="44">
        <f t="shared" si="11"/>
        <v>0</v>
      </c>
      <c r="V15" s="44">
        <f t="shared" si="11"/>
        <v>0</v>
      </c>
    </row>
    <row r="16" spans="1:22" ht="12.75">
      <c r="A16" s="10"/>
      <c r="B16" s="6" t="s">
        <v>12</v>
      </c>
      <c r="C16" s="14">
        <v>0</v>
      </c>
      <c r="D16" s="15"/>
      <c r="E16" s="15"/>
      <c r="F16" s="15"/>
      <c r="G16" s="15"/>
      <c r="H16" s="15"/>
      <c r="I16" s="15"/>
      <c r="J16" s="16">
        <v>0</v>
      </c>
      <c r="K16" s="27"/>
      <c r="L16" s="27"/>
      <c r="M16" s="27"/>
      <c r="N16" s="27"/>
      <c r="O16" s="38">
        <f aca="true" t="shared" si="12" ref="O16:V16">INT(C16/60)+(MOD(C16,60)/100)</f>
        <v>0</v>
      </c>
      <c r="P16" s="39">
        <f t="shared" si="12"/>
        <v>0</v>
      </c>
      <c r="Q16" s="39">
        <f t="shared" si="12"/>
        <v>0</v>
      </c>
      <c r="R16" s="39">
        <f t="shared" si="12"/>
        <v>0</v>
      </c>
      <c r="S16" s="39">
        <f t="shared" si="12"/>
        <v>0</v>
      </c>
      <c r="T16" s="39">
        <f t="shared" si="12"/>
        <v>0</v>
      </c>
      <c r="U16" s="40">
        <f t="shared" si="12"/>
        <v>0</v>
      </c>
      <c r="V16" s="40">
        <f t="shared" si="12"/>
        <v>0</v>
      </c>
    </row>
    <row r="17" spans="1:22" ht="12.75">
      <c r="A17" s="5" t="s">
        <v>7</v>
      </c>
      <c r="B17" s="5" t="s">
        <v>18</v>
      </c>
      <c r="C17" s="11">
        <v>2</v>
      </c>
      <c r="D17" s="12">
        <v>24</v>
      </c>
      <c r="E17" s="12">
        <v>5</v>
      </c>
      <c r="F17" s="12">
        <v>3</v>
      </c>
      <c r="G17" s="12">
        <v>3</v>
      </c>
      <c r="H17" s="12">
        <v>1</v>
      </c>
      <c r="I17" s="12">
        <v>0</v>
      </c>
      <c r="J17" s="13">
        <v>38</v>
      </c>
      <c r="K17" s="27"/>
      <c r="L17" s="27"/>
      <c r="M17" s="27"/>
      <c r="N17" s="27"/>
      <c r="O17" s="11">
        <f aca="true" t="shared" si="13" ref="O17:V17">C17</f>
        <v>2</v>
      </c>
      <c r="P17" s="12">
        <f t="shared" si="13"/>
        <v>24</v>
      </c>
      <c r="Q17" s="12">
        <f t="shared" si="13"/>
        <v>5</v>
      </c>
      <c r="R17" s="12">
        <f t="shared" si="13"/>
        <v>3</v>
      </c>
      <c r="S17" s="12">
        <f t="shared" si="13"/>
        <v>3</v>
      </c>
      <c r="T17" s="12">
        <f t="shared" si="13"/>
        <v>1</v>
      </c>
      <c r="U17" s="37">
        <f t="shared" si="13"/>
        <v>0</v>
      </c>
      <c r="V17" s="37">
        <f t="shared" si="13"/>
        <v>38</v>
      </c>
    </row>
    <row r="18" spans="1:22" ht="12.75">
      <c r="A18" s="10"/>
      <c r="B18" s="6" t="s">
        <v>19</v>
      </c>
      <c r="C18" s="14">
        <v>20</v>
      </c>
      <c r="D18" s="15">
        <v>550</v>
      </c>
      <c r="E18" s="15">
        <v>90</v>
      </c>
      <c r="F18" s="15">
        <v>35</v>
      </c>
      <c r="G18" s="15">
        <v>215</v>
      </c>
      <c r="H18" s="15">
        <v>25</v>
      </c>
      <c r="I18" s="15">
        <v>0</v>
      </c>
      <c r="J18" s="16">
        <v>935</v>
      </c>
      <c r="K18" s="27"/>
      <c r="L18" s="27"/>
      <c r="M18" s="27"/>
      <c r="N18" s="27"/>
      <c r="O18" s="42">
        <f aca="true" t="shared" si="14" ref="O18:V18">INT(C18/60)+(MOD(C18,60)/100)</f>
        <v>0.2</v>
      </c>
      <c r="P18" s="34">
        <f t="shared" si="14"/>
        <v>9.1</v>
      </c>
      <c r="Q18" s="34">
        <f t="shared" si="14"/>
        <v>1.3</v>
      </c>
      <c r="R18" s="34">
        <f t="shared" si="14"/>
        <v>0.35</v>
      </c>
      <c r="S18" s="34">
        <f t="shared" si="14"/>
        <v>3.35</v>
      </c>
      <c r="T18" s="34">
        <f t="shared" si="14"/>
        <v>0.25</v>
      </c>
      <c r="U18" s="43">
        <f t="shared" si="14"/>
        <v>0</v>
      </c>
      <c r="V18" s="43">
        <f t="shared" si="14"/>
        <v>15.35</v>
      </c>
    </row>
    <row r="19" spans="1:22" ht="12.75">
      <c r="A19" s="10"/>
      <c r="B19" s="6" t="s">
        <v>22</v>
      </c>
      <c r="C19" s="14">
        <v>0</v>
      </c>
      <c r="D19" s="15">
        <v>9</v>
      </c>
      <c r="E19" s="15">
        <v>0</v>
      </c>
      <c r="F19" s="15">
        <v>0</v>
      </c>
      <c r="G19" s="15">
        <v>1</v>
      </c>
      <c r="H19" s="15">
        <v>0</v>
      </c>
      <c r="I19" s="15">
        <v>5</v>
      </c>
      <c r="J19" s="16">
        <v>15</v>
      </c>
      <c r="K19" s="27"/>
      <c r="L19" s="27"/>
      <c r="M19" s="27"/>
      <c r="N19" s="27"/>
      <c r="O19" s="14">
        <f aca="true" t="shared" si="15" ref="O19:V19">C19</f>
        <v>0</v>
      </c>
      <c r="P19" s="27">
        <f t="shared" si="15"/>
        <v>9</v>
      </c>
      <c r="Q19" s="27">
        <f t="shared" si="15"/>
        <v>0</v>
      </c>
      <c r="R19" s="27">
        <f t="shared" si="15"/>
        <v>0</v>
      </c>
      <c r="S19" s="27">
        <f t="shared" si="15"/>
        <v>1</v>
      </c>
      <c r="T19" s="27">
        <f t="shared" si="15"/>
        <v>0</v>
      </c>
      <c r="U19" s="44">
        <f t="shared" si="15"/>
        <v>5</v>
      </c>
      <c r="V19" s="44">
        <f t="shared" si="15"/>
        <v>15</v>
      </c>
    </row>
    <row r="20" spans="1:22" ht="12.75">
      <c r="A20" s="10"/>
      <c r="B20" s="6" t="s">
        <v>12</v>
      </c>
      <c r="C20" s="14">
        <v>0</v>
      </c>
      <c r="D20" s="15">
        <v>50</v>
      </c>
      <c r="E20" s="15">
        <v>0</v>
      </c>
      <c r="F20" s="15">
        <v>0</v>
      </c>
      <c r="G20" s="15">
        <v>30</v>
      </c>
      <c r="H20" s="15">
        <v>0</v>
      </c>
      <c r="I20" s="15">
        <v>160</v>
      </c>
      <c r="J20" s="16">
        <v>240</v>
      </c>
      <c r="K20" s="27"/>
      <c r="L20" s="27"/>
      <c r="M20" s="27"/>
      <c r="N20" s="27"/>
      <c r="O20" s="38">
        <f aca="true" t="shared" si="16" ref="O20:V20">INT(C20/60)+(MOD(C20,60)/100)</f>
        <v>0</v>
      </c>
      <c r="P20" s="39">
        <f t="shared" si="16"/>
        <v>0.5</v>
      </c>
      <c r="Q20" s="39">
        <f t="shared" si="16"/>
        <v>0</v>
      </c>
      <c r="R20" s="39">
        <f t="shared" si="16"/>
        <v>0</v>
      </c>
      <c r="S20" s="39">
        <f t="shared" si="16"/>
        <v>0.3</v>
      </c>
      <c r="T20" s="39">
        <f t="shared" si="16"/>
        <v>0</v>
      </c>
      <c r="U20" s="40">
        <f t="shared" si="16"/>
        <v>2.4</v>
      </c>
      <c r="V20" s="40">
        <f t="shared" si="16"/>
        <v>4</v>
      </c>
    </row>
    <row r="21" spans="1:22" ht="12.75">
      <c r="A21" s="5" t="s">
        <v>28</v>
      </c>
      <c r="B21" s="5" t="s">
        <v>18</v>
      </c>
      <c r="C21" s="11"/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27"/>
      <c r="L21" s="27"/>
      <c r="M21" s="27"/>
      <c r="N21" s="27"/>
      <c r="O21" s="11">
        <f aca="true" t="shared" si="17" ref="O21:V21">C21</f>
        <v>0</v>
      </c>
      <c r="P21" s="12">
        <f t="shared" si="17"/>
        <v>0</v>
      </c>
      <c r="Q21" s="12">
        <f t="shared" si="17"/>
        <v>0</v>
      </c>
      <c r="R21" s="12">
        <f t="shared" si="17"/>
        <v>0</v>
      </c>
      <c r="S21" s="12">
        <f t="shared" si="17"/>
        <v>0</v>
      </c>
      <c r="T21" s="12">
        <f t="shared" si="17"/>
        <v>0</v>
      </c>
      <c r="U21" s="37">
        <f t="shared" si="17"/>
        <v>0</v>
      </c>
      <c r="V21" s="37">
        <f t="shared" si="17"/>
        <v>0</v>
      </c>
    </row>
    <row r="22" spans="1:22" ht="12.75">
      <c r="A22" s="10"/>
      <c r="B22" s="6" t="s">
        <v>19</v>
      </c>
      <c r="C22" s="14"/>
      <c r="D22" s="15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  <c r="K22" s="27"/>
      <c r="L22" s="27"/>
      <c r="M22" s="27"/>
      <c r="N22" s="27"/>
      <c r="O22" s="42">
        <f aca="true" t="shared" si="18" ref="O22:V22">INT(C22/60)+(MOD(C22,60)/100)</f>
        <v>0</v>
      </c>
      <c r="P22" s="34">
        <f t="shared" si="18"/>
        <v>0</v>
      </c>
      <c r="Q22" s="34">
        <f t="shared" si="18"/>
        <v>0</v>
      </c>
      <c r="R22" s="34">
        <f t="shared" si="18"/>
        <v>0</v>
      </c>
      <c r="S22" s="34">
        <f t="shared" si="18"/>
        <v>0</v>
      </c>
      <c r="T22" s="34">
        <f t="shared" si="18"/>
        <v>0</v>
      </c>
      <c r="U22" s="43">
        <f t="shared" si="18"/>
        <v>0</v>
      </c>
      <c r="V22" s="43">
        <f t="shared" si="18"/>
        <v>0</v>
      </c>
    </row>
    <row r="23" spans="1:22" ht="12.75">
      <c r="A23" s="10"/>
      <c r="B23" s="6" t="s">
        <v>22</v>
      </c>
      <c r="C23" s="14"/>
      <c r="D23" s="15"/>
      <c r="E23" s="15">
        <v>31</v>
      </c>
      <c r="F23" s="15">
        <v>29</v>
      </c>
      <c r="G23" s="15">
        <v>7</v>
      </c>
      <c r="H23" s="15">
        <v>4</v>
      </c>
      <c r="I23" s="15">
        <v>3</v>
      </c>
      <c r="J23" s="16">
        <v>74</v>
      </c>
      <c r="K23" s="27"/>
      <c r="L23" s="27"/>
      <c r="M23" s="27"/>
      <c r="N23" s="27"/>
      <c r="O23" s="14">
        <f aca="true" t="shared" si="19" ref="O23:V23">C23</f>
        <v>0</v>
      </c>
      <c r="P23" s="27">
        <f t="shared" si="19"/>
        <v>0</v>
      </c>
      <c r="Q23" s="27">
        <f t="shared" si="19"/>
        <v>31</v>
      </c>
      <c r="R23" s="27">
        <f t="shared" si="19"/>
        <v>29</v>
      </c>
      <c r="S23" s="27">
        <f t="shared" si="19"/>
        <v>7</v>
      </c>
      <c r="T23" s="27">
        <f t="shared" si="19"/>
        <v>4</v>
      </c>
      <c r="U23" s="44">
        <f t="shared" si="19"/>
        <v>3</v>
      </c>
      <c r="V23" s="44">
        <f t="shared" si="19"/>
        <v>74</v>
      </c>
    </row>
    <row r="24" spans="1:22" ht="12.75">
      <c r="A24" s="10"/>
      <c r="B24" s="6" t="s">
        <v>12</v>
      </c>
      <c r="C24" s="14"/>
      <c r="D24" s="15"/>
      <c r="E24" s="15">
        <v>1175</v>
      </c>
      <c r="F24" s="15">
        <v>905</v>
      </c>
      <c r="G24" s="15">
        <v>325</v>
      </c>
      <c r="H24" s="15">
        <v>260</v>
      </c>
      <c r="I24" s="15">
        <v>260</v>
      </c>
      <c r="J24" s="16">
        <v>2925</v>
      </c>
      <c r="K24" s="27"/>
      <c r="L24" s="27"/>
      <c r="M24" s="27"/>
      <c r="N24" s="27"/>
      <c r="O24" s="38">
        <f aca="true" t="shared" si="20" ref="O24:V24">INT(C24/60)+(MOD(C24,60)/100)</f>
        <v>0</v>
      </c>
      <c r="P24" s="39">
        <f t="shared" si="20"/>
        <v>0</v>
      </c>
      <c r="Q24" s="39">
        <f t="shared" si="20"/>
        <v>19.35</v>
      </c>
      <c r="R24" s="39">
        <f t="shared" si="20"/>
        <v>15.05</v>
      </c>
      <c r="S24" s="39">
        <f t="shared" si="20"/>
        <v>5.25</v>
      </c>
      <c r="T24" s="39">
        <f t="shared" si="20"/>
        <v>4.2</v>
      </c>
      <c r="U24" s="40">
        <f t="shared" si="20"/>
        <v>4.2</v>
      </c>
      <c r="V24" s="40">
        <f t="shared" si="20"/>
        <v>48.45</v>
      </c>
    </row>
    <row r="25" spans="1:22" ht="12.75">
      <c r="A25" s="5" t="s">
        <v>29</v>
      </c>
      <c r="B25" s="5" t="s">
        <v>18</v>
      </c>
      <c r="C25" s="11"/>
      <c r="D25" s="12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26"/>
      <c r="L25" s="26"/>
      <c r="M25" s="27"/>
      <c r="N25" s="27"/>
      <c r="O25" s="11">
        <f aca="true" t="shared" si="21" ref="O25:V25">C25</f>
        <v>0</v>
      </c>
      <c r="P25" s="12">
        <f t="shared" si="21"/>
        <v>0</v>
      </c>
      <c r="Q25" s="12">
        <f t="shared" si="21"/>
        <v>0</v>
      </c>
      <c r="R25" s="12">
        <f t="shared" si="21"/>
        <v>0</v>
      </c>
      <c r="S25" s="12">
        <f t="shared" si="21"/>
        <v>0</v>
      </c>
      <c r="T25" s="12">
        <f t="shared" si="21"/>
        <v>0</v>
      </c>
      <c r="U25" s="37">
        <f t="shared" si="21"/>
        <v>0</v>
      </c>
      <c r="V25" s="37">
        <f t="shared" si="21"/>
        <v>0</v>
      </c>
    </row>
    <row r="26" spans="1:22" ht="12.75">
      <c r="A26" s="10"/>
      <c r="B26" s="6" t="s">
        <v>19</v>
      </c>
      <c r="C26" s="14"/>
      <c r="D26" s="15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v>0</v>
      </c>
      <c r="K26" s="26"/>
      <c r="L26" s="26"/>
      <c r="M26" s="27"/>
      <c r="N26" s="27"/>
      <c r="O26" s="42">
        <f aca="true" t="shared" si="22" ref="O26:V26">INT(C26/60)+(MOD(C26,60)/100)</f>
        <v>0</v>
      </c>
      <c r="P26" s="34">
        <f t="shared" si="22"/>
        <v>0</v>
      </c>
      <c r="Q26" s="34">
        <f t="shared" si="22"/>
        <v>0</v>
      </c>
      <c r="R26" s="34">
        <f t="shared" si="22"/>
        <v>0</v>
      </c>
      <c r="S26" s="34">
        <f t="shared" si="22"/>
        <v>0</v>
      </c>
      <c r="T26" s="34">
        <f t="shared" si="22"/>
        <v>0</v>
      </c>
      <c r="U26" s="43">
        <f t="shared" si="22"/>
        <v>0</v>
      </c>
      <c r="V26" s="43">
        <f t="shared" si="22"/>
        <v>0</v>
      </c>
    </row>
    <row r="27" spans="1:22" ht="12.75">
      <c r="A27" s="10"/>
      <c r="B27" s="6" t="s">
        <v>22</v>
      </c>
      <c r="C27" s="14"/>
      <c r="D27" s="15"/>
      <c r="E27" s="15">
        <v>20</v>
      </c>
      <c r="F27" s="15">
        <v>13</v>
      </c>
      <c r="G27" s="15">
        <v>12</v>
      </c>
      <c r="H27" s="15">
        <v>10</v>
      </c>
      <c r="I27" s="15">
        <v>2</v>
      </c>
      <c r="J27" s="16">
        <v>57</v>
      </c>
      <c r="K27" s="26"/>
      <c r="L27" s="26"/>
      <c r="M27" s="27"/>
      <c r="N27" s="27"/>
      <c r="O27" s="14">
        <f aca="true" t="shared" si="23" ref="O27:V27">C27</f>
        <v>0</v>
      </c>
      <c r="P27" s="27">
        <f t="shared" si="23"/>
        <v>0</v>
      </c>
      <c r="Q27" s="27">
        <f t="shared" si="23"/>
        <v>20</v>
      </c>
      <c r="R27" s="27">
        <f t="shared" si="23"/>
        <v>13</v>
      </c>
      <c r="S27" s="27">
        <f t="shared" si="23"/>
        <v>12</v>
      </c>
      <c r="T27" s="27">
        <f t="shared" si="23"/>
        <v>10</v>
      </c>
      <c r="U27" s="44">
        <f t="shared" si="23"/>
        <v>2</v>
      </c>
      <c r="V27" s="44">
        <f t="shared" si="23"/>
        <v>57</v>
      </c>
    </row>
    <row r="28" spans="1:22" ht="12.75">
      <c r="A28" s="10"/>
      <c r="B28" s="6" t="s">
        <v>12</v>
      </c>
      <c r="C28" s="14"/>
      <c r="D28" s="15"/>
      <c r="E28" s="15">
        <v>885</v>
      </c>
      <c r="F28" s="15">
        <v>320</v>
      </c>
      <c r="G28" s="15">
        <v>670</v>
      </c>
      <c r="H28" s="15">
        <v>470</v>
      </c>
      <c r="I28" s="15">
        <v>145</v>
      </c>
      <c r="J28" s="16">
        <v>2490</v>
      </c>
      <c r="K28" s="26"/>
      <c r="L28" s="26"/>
      <c r="M28" s="27"/>
      <c r="N28" s="27"/>
      <c r="O28" s="38">
        <f aca="true" t="shared" si="24" ref="O28:V28">INT(C28/60)+(MOD(C28,60)/100)</f>
        <v>0</v>
      </c>
      <c r="P28" s="39">
        <f t="shared" si="24"/>
        <v>0</v>
      </c>
      <c r="Q28" s="39">
        <f t="shared" si="24"/>
        <v>14.45</v>
      </c>
      <c r="R28" s="39">
        <f t="shared" si="24"/>
        <v>5.2</v>
      </c>
      <c r="S28" s="39">
        <f t="shared" si="24"/>
        <v>11.1</v>
      </c>
      <c r="T28" s="39">
        <f t="shared" si="24"/>
        <v>7.5</v>
      </c>
      <c r="U28" s="40">
        <f t="shared" si="24"/>
        <v>2.25</v>
      </c>
      <c r="V28" s="40">
        <f t="shared" si="24"/>
        <v>41.3</v>
      </c>
    </row>
    <row r="29" spans="1:22" ht="12.75">
      <c r="A29" s="5" t="s">
        <v>30</v>
      </c>
      <c r="B29" s="5" t="s">
        <v>18</v>
      </c>
      <c r="C29" s="11"/>
      <c r="D29" s="12"/>
      <c r="E29" s="12"/>
      <c r="F29" s="12">
        <v>4</v>
      </c>
      <c r="G29" s="12"/>
      <c r="H29" s="12">
        <v>3</v>
      </c>
      <c r="I29" s="12">
        <v>1</v>
      </c>
      <c r="J29" s="13">
        <v>8</v>
      </c>
      <c r="K29" s="26"/>
      <c r="L29" s="26"/>
      <c r="M29" s="27"/>
      <c r="N29" s="27"/>
      <c r="O29" s="11">
        <f aca="true" t="shared" si="25" ref="O29:V29">C29</f>
        <v>0</v>
      </c>
      <c r="P29" s="12">
        <f t="shared" si="25"/>
        <v>0</v>
      </c>
      <c r="Q29" s="12">
        <f t="shared" si="25"/>
        <v>0</v>
      </c>
      <c r="R29" s="12">
        <f t="shared" si="25"/>
        <v>4</v>
      </c>
      <c r="S29" s="12">
        <f t="shared" si="25"/>
        <v>0</v>
      </c>
      <c r="T29" s="12">
        <f t="shared" si="25"/>
        <v>3</v>
      </c>
      <c r="U29" s="37">
        <f t="shared" si="25"/>
        <v>1</v>
      </c>
      <c r="V29" s="37">
        <f t="shared" si="25"/>
        <v>8</v>
      </c>
    </row>
    <row r="30" spans="1:22" ht="12.75">
      <c r="A30" s="10"/>
      <c r="B30" s="6" t="s">
        <v>19</v>
      </c>
      <c r="C30" s="14"/>
      <c r="D30" s="15"/>
      <c r="E30" s="15"/>
      <c r="F30" s="15">
        <v>615</v>
      </c>
      <c r="G30" s="15"/>
      <c r="H30" s="15">
        <v>285</v>
      </c>
      <c r="I30" s="15">
        <v>310</v>
      </c>
      <c r="J30" s="16">
        <v>1210</v>
      </c>
      <c r="K30" s="26"/>
      <c r="L30" s="26"/>
      <c r="M30" s="27"/>
      <c r="N30" s="27"/>
      <c r="O30" s="42">
        <f aca="true" t="shared" si="26" ref="O30:V30">INT(C30/60)+(MOD(C30,60)/100)</f>
        <v>0</v>
      </c>
      <c r="P30" s="34">
        <f t="shared" si="26"/>
        <v>0</v>
      </c>
      <c r="Q30" s="34">
        <f t="shared" si="26"/>
        <v>0</v>
      </c>
      <c r="R30" s="34">
        <f t="shared" si="26"/>
        <v>10.15</v>
      </c>
      <c r="S30" s="34">
        <f t="shared" si="26"/>
        <v>0</v>
      </c>
      <c r="T30" s="34">
        <f t="shared" si="26"/>
        <v>4.45</v>
      </c>
      <c r="U30" s="43">
        <f t="shared" si="26"/>
        <v>5.1</v>
      </c>
      <c r="V30" s="43">
        <f t="shared" si="26"/>
        <v>20.1</v>
      </c>
    </row>
    <row r="31" spans="1:22" ht="12.75">
      <c r="A31" s="10"/>
      <c r="B31" s="6" t="s">
        <v>22</v>
      </c>
      <c r="C31" s="14"/>
      <c r="D31" s="15"/>
      <c r="E31" s="15"/>
      <c r="F31" s="15">
        <v>0</v>
      </c>
      <c r="G31" s="15"/>
      <c r="H31" s="15">
        <v>0</v>
      </c>
      <c r="I31" s="15">
        <v>0</v>
      </c>
      <c r="J31" s="16">
        <v>0</v>
      </c>
      <c r="K31" s="26"/>
      <c r="L31" s="26"/>
      <c r="M31" s="27"/>
      <c r="N31" s="27"/>
      <c r="O31" s="14">
        <f aca="true" t="shared" si="27" ref="O31:V31">C31</f>
        <v>0</v>
      </c>
      <c r="P31" s="27">
        <f t="shared" si="27"/>
        <v>0</v>
      </c>
      <c r="Q31" s="27">
        <f t="shared" si="27"/>
        <v>0</v>
      </c>
      <c r="R31" s="27">
        <f t="shared" si="27"/>
        <v>0</v>
      </c>
      <c r="S31" s="27">
        <f t="shared" si="27"/>
        <v>0</v>
      </c>
      <c r="T31" s="27">
        <f t="shared" si="27"/>
        <v>0</v>
      </c>
      <c r="U31" s="44">
        <f t="shared" si="27"/>
        <v>0</v>
      </c>
      <c r="V31" s="44">
        <f t="shared" si="27"/>
        <v>0</v>
      </c>
    </row>
    <row r="32" spans="1:22" ht="12.75">
      <c r="A32" s="10"/>
      <c r="B32" s="6" t="s">
        <v>12</v>
      </c>
      <c r="C32" s="14"/>
      <c r="D32" s="15"/>
      <c r="E32" s="15"/>
      <c r="F32" s="15">
        <v>0</v>
      </c>
      <c r="G32" s="15"/>
      <c r="H32" s="15">
        <v>0</v>
      </c>
      <c r="I32" s="15">
        <v>0</v>
      </c>
      <c r="J32" s="16">
        <v>0</v>
      </c>
      <c r="K32" s="26"/>
      <c r="L32" s="26"/>
      <c r="M32" s="27"/>
      <c r="N32" s="27"/>
      <c r="O32" s="38">
        <f aca="true" t="shared" si="28" ref="O32:V32">INT(C32/60)+(MOD(C32,60)/100)</f>
        <v>0</v>
      </c>
      <c r="P32" s="39">
        <f t="shared" si="28"/>
        <v>0</v>
      </c>
      <c r="Q32" s="39">
        <f t="shared" si="28"/>
        <v>0</v>
      </c>
      <c r="R32" s="39">
        <f t="shared" si="28"/>
        <v>0</v>
      </c>
      <c r="S32" s="39">
        <f t="shared" si="28"/>
        <v>0</v>
      </c>
      <c r="T32" s="39">
        <f t="shared" si="28"/>
        <v>0</v>
      </c>
      <c r="U32" s="40">
        <f t="shared" si="28"/>
        <v>0</v>
      </c>
      <c r="V32" s="40">
        <f t="shared" si="28"/>
        <v>0</v>
      </c>
    </row>
    <row r="33" spans="1:22" ht="12.75">
      <c r="A33" s="5" t="s">
        <v>32</v>
      </c>
      <c r="B33" s="5" t="s">
        <v>18</v>
      </c>
      <c r="C33" s="11"/>
      <c r="D33" s="12"/>
      <c r="E33" s="12"/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26"/>
      <c r="L33" s="26"/>
      <c r="M33" s="27"/>
      <c r="N33" s="27"/>
      <c r="O33" s="11">
        <f aca="true" t="shared" si="29" ref="O33:V33">C33</f>
        <v>0</v>
      </c>
      <c r="P33" s="12">
        <f t="shared" si="29"/>
        <v>0</v>
      </c>
      <c r="Q33" s="12">
        <f t="shared" si="29"/>
        <v>0</v>
      </c>
      <c r="R33" s="12">
        <f t="shared" si="29"/>
        <v>0</v>
      </c>
      <c r="S33" s="12">
        <f t="shared" si="29"/>
        <v>0</v>
      </c>
      <c r="T33" s="12">
        <f t="shared" si="29"/>
        <v>0</v>
      </c>
      <c r="U33" s="37">
        <f t="shared" si="29"/>
        <v>0</v>
      </c>
      <c r="V33" s="37">
        <f t="shared" si="29"/>
        <v>0</v>
      </c>
    </row>
    <row r="34" spans="1:22" ht="12.75">
      <c r="A34" s="10"/>
      <c r="B34" s="6" t="s">
        <v>19</v>
      </c>
      <c r="C34" s="14"/>
      <c r="D34" s="15"/>
      <c r="E34" s="15"/>
      <c r="F34" s="15">
        <v>0</v>
      </c>
      <c r="G34" s="15">
        <v>0</v>
      </c>
      <c r="H34" s="15">
        <v>0</v>
      </c>
      <c r="I34" s="15">
        <v>0</v>
      </c>
      <c r="J34" s="16">
        <v>0</v>
      </c>
      <c r="K34" s="26"/>
      <c r="L34" s="26"/>
      <c r="M34" s="27"/>
      <c r="N34" s="27"/>
      <c r="O34" s="42">
        <f aca="true" t="shared" si="30" ref="O34:V34">INT(C34/60)+(MOD(C34,60)/100)</f>
        <v>0</v>
      </c>
      <c r="P34" s="34">
        <f t="shared" si="30"/>
        <v>0</v>
      </c>
      <c r="Q34" s="34">
        <f t="shared" si="30"/>
        <v>0</v>
      </c>
      <c r="R34" s="34">
        <f t="shared" si="30"/>
        <v>0</v>
      </c>
      <c r="S34" s="34">
        <f t="shared" si="30"/>
        <v>0</v>
      </c>
      <c r="T34" s="34">
        <f t="shared" si="30"/>
        <v>0</v>
      </c>
      <c r="U34" s="43">
        <f t="shared" si="30"/>
        <v>0</v>
      </c>
      <c r="V34" s="43">
        <f t="shared" si="30"/>
        <v>0</v>
      </c>
    </row>
    <row r="35" spans="1:22" ht="12.75">
      <c r="A35" s="10"/>
      <c r="B35" s="6" t="s">
        <v>22</v>
      </c>
      <c r="C35" s="14"/>
      <c r="D35" s="15"/>
      <c r="E35" s="15"/>
      <c r="F35" s="15">
        <v>1</v>
      </c>
      <c r="G35" s="15">
        <v>17</v>
      </c>
      <c r="H35" s="15">
        <v>15</v>
      </c>
      <c r="I35" s="15">
        <v>5</v>
      </c>
      <c r="J35" s="16">
        <v>38</v>
      </c>
      <c r="K35" s="26"/>
      <c r="L35" s="26"/>
      <c r="M35" s="27"/>
      <c r="N35" s="27"/>
      <c r="O35" s="14">
        <f aca="true" t="shared" si="31" ref="O35:V35">C35</f>
        <v>0</v>
      </c>
      <c r="P35" s="27">
        <f t="shared" si="31"/>
        <v>0</v>
      </c>
      <c r="Q35" s="27">
        <f t="shared" si="31"/>
        <v>0</v>
      </c>
      <c r="R35" s="27">
        <f t="shared" si="31"/>
        <v>1</v>
      </c>
      <c r="S35" s="27">
        <f t="shared" si="31"/>
        <v>17</v>
      </c>
      <c r="T35" s="27">
        <f t="shared" si="31"/>
        <v>15</v>
      </c>
      <c r="U35" s="44">
        <f t="shared" si="31"/>
        <v>5</v>
      </c>
      <c r="V35" s="44">
        <f t="shared" si="31"/>
        <v>38</v>
      </c>
    </row>
    <row r="36" spans="1:22" ht="12.75">
      <c r="A36" s="10"/>
      <c r="B36" s="6" t="s">
        <v>12</v>
      </c>
      <c r="C36" s="14"/>
      <c r="D36" s="15"/>
      <c r="E36" s="15"/>
      <c r="F36" s="15">
        <v>10</v>
      </c>
      <c r="G36" s="15">
        <v>1530</v>
      </c>
      <c r="H36" s="15">
        <v>1345</v>
      </c>
      <c r="I36" s="15">
        <v>545</v>
      </c>
      <c r="J36" s="16">
        <v>3430</v>
      </c>
      <c r="K36" s="26"/>
      <c r="L36" s="26"/>
      <c r="M36" s="27"/>
      <c r="N36" s="27"/>
      <c r="O36" s="38">
        <f aca="true" t="shared" si="32" ref="O36:V36">INT(C36/60)+(MOD(C36,60)/100)</f>
        <v>0</v>
      </c>
      <c r="P36" s="39">
        <f t="shared" si="32"/>
        <v>0</v>
      </c>
      <c r="Q36" s="39">
        <f t="shared" si="32"/>
        <v>0</v>
      </c>
      <c r="R36" s="39">
        <f t="shared" si="32"/>
        <v>0.1</v>
      </c>
      <c r="S36" s="39">
        <f t="shared" si="32"/>
        <v>25.3</v>
      </c>
      <c r="T36" s="39">
        <f t="shared" si="32"/>
        <v>22.25</v>
      </c>
      <c r="U36" s="40">
        <f t="shared" si="32"/>
        <v>9.05</v>
      </c>
      <c r="V36" s="40">
        <f t="shared" si="32"/>
        <v>57.1</v>
      </c>
    </row>
    <row r="37" spans="1:22" ht="12.75">
      <c r="A37" s="5" t="s">
        <v>33</v>
      </c>
      <c r="B37" s="5" t="s">
        <v>18</v>
      </c>
      <c r="C37" s="11"/>
      <c r="D37" s="12"/>
      <c r="E37" s="12"/>
      <c r="F37" s="12">
        <v>0</v>
      </c>
      <c r="G37" s="12"/>
      <c r="H37" s="12"/>
      <c r="I37" s="12"/>
      <c r="J37" s="13">
        <v>0</v>
      </c>
      <c r="K37" s="26"/>
      <c r="L37" s="26"/>
      <c r="M37" s="27"/>
      <c r="N37" s="27"/>
      <c r="O37" s="11">
        <f aca="true" t="shared" si="33" ref="O37:V37">C37</f>
        <v>0</v>
      </c>
      <c r="P37" s="12">
        <f t="shared" si="33"/>
        <v>0</v>
      </c>
      <c r="Q37" s="12">
        <f t="shared" si="33"/>
        <v>0</v>
      </c>
      <c r="R37" s="12">
        <f t="shared" si="33"/>
        <v>0</v>
      </c>
      <c r="S37" s="12">
        <f t="shared" si="33"/>
        <v>0</v>
      </c>
      <c r="T37" s="12">
        <f t="shared" si="33"/>
        <v>0</v>
      </c>
      <c r="U37" s="37">
        <f t="shared" si="33"/>
        <v>0</v>
      </c>
      <c r="V37" s="37">
        <f t="shared" si="33"/>
        <v>0</v>
      </c>
    </row>
    <row r="38" spans="1:22" ht="12.75">
      <c r="A38" s="10"/>
      <c r="B38" s="6" t="s">
        <v>19</v>
      </c>
      <c r="C38" s="14"/>
      <c r="D38" s="15"/>
      <c r="E38" s="15"/>
      <c r="F38" s="15">
        <v>0</v>
      </c>
      <c r="G38" s="15"/>
      <c r="H38" s="15"/>
      <c r="I38" s="15"/>
      <c r="J38" s="16">
        <v>0</v>
      </c>
      <c r="K38" s="26"/>
      <c r="L38" s="26"/>
      <c r="M38" s="27"/>
      <c r="N38" s="27"/>
      <c r="O38" s="42">
        <f aca="true" t="shared" si="34" ref="O38:V38">INT(C38/60)+(MOD(C38,60)/100)</f>
        <v>0</v>
      </c>
      <c r="P38" s="34">
        <f t="shared" si="34"/>
        <v>0</v>
      </c>
      <c r="Q38" s="34">
        <f t="shared" si="34"/>
        <v>0</v>
      </c>
      <c r="R38" s="34">
        <f t="shared" si="34"/>
        <v>0</v>
      </c>
      <c r="S38" s="34">
        <f t="shared" si="34"/>
        <v>0</v>
      </c>
      <c r="T38" s="34">
        <f t="shared" si="34"/>
        <v>0</v>
      </c>
      <c r="U38" s="43">
        <f t="shared" si="34"/>
        <v>0</v>
      </c>
      <c r="V38" s="43">
        <f t="shared" si="34"/>
        <v>0</v>
      </c>
    </row>
    <row r="39" spans="1:22" ht="12.75">
      <c r="A39" s="10"/>
      <c r="B39" s="6" t="s">
        <v>22</v>
      </c>
      <c r="C39" s="14"/>
      <c r="D39" s="15"/>
      <c r="E39" s="15"/>
      <c r="F39" s="15">
        <v>2</v>
      </c>
      <c r="G39" s="15"/>
      <c r="H39" s="15"/>
      <c r="I39" s="15"/>
      <c r="J39" s="16">
        <v>2</v>
      </c>
      <c r="K39" s="26"/>
      <c r="L39" s="26"/>
      <c r="M39" s="27"/>
      <c r="N39" s="27"/>
      <c r="O39" s="14">
        <f aca="true" t="shared" si="35" ref="O39:V39">C39</f>
        <v>0</v>
      </c>
      <c r="P39" s="27">
        <f t="shared" si="35"/>
        <v>0</v>
      </c>
      <c r="Q39" s="27">
        <f t="shared" si="35"/>
        <v>0</v>
      </c>
      <c r="R39" s="27">
        <f t="shared" si="35"/>
        <v>2</v>
      </c>
      <c r="S39" s="27">
        <f t="shared" si="35"/>
        <v>0</v>
      </c>
      <c r="T39" s="27">
        <f t="shared" si="35"/>
        <v>0</v>
      </c>
      <c r="U39" s="44">
        <f t="shared" si="35"/>
        <v>0</v>
      </c>
      <c r="V39" s="44">
        <f t="shared" si="35"/>
        <v>2</v>
      </c>
    </row>
    <row r="40" spans="1:22" ht="12.75">
      <c r="A40" s="10"/>
      <c r="B40" s="6" t="s">
        <v>12</v>
      </c>
      <c r="C40" s="14"/>
      <c r="D40" s="15"/>
      <c r="E40" s="15"/>
      <c r="F40" s="15">
        <v>20</v>
      </c>
      <c r="G40" s="15"/>
      <c r="H40" s="15"/>
      <c r="I40" s="15"/>
      <c r="J40" s="16">
        <v>20</v>
      </c>
      <c r="K40" s="26"/>
      <c r="L40" s="26"/>
      <c r="M40" s="27"/>
      <c r="N40" s="27"/>
      <c r="O40" s="38">
        <f aca="true" t="shared" si="36" ref="O40:V40">INT(C40/60)+(MOD(C40,60)/100)</f>
        <v>0</v>
      </c>
      <c r="P40" s="39">
        <f t="shared" si="36"/>
        <v>0</v>
      </c>
      <c r="Q40" s="39">
        <f t="shared" si="36"/>
        <v>0</v>
      </c>
      <c r="R40" s="39">
        <f t="shared" si="36"/>
        <v>0.2</v>
      </c>
      <c r="S40" s="39">
        <f t="shared" si="36"/>
        <v>0</v>
      </c>
      <c r="T40" s="39">
        <f t="shared" si="36"/>
        <v>0</v>
      </c>
      <c r="U40" s="40">
        <f t="shared" si="36"/>
        <v>0</v>
      </c>
      <c r="V40" s="40">
        <f t="shared" si="36"/>
        <v>0.2</v>
      </c>
    </row>
    <row r="41" spans="1:22" ht="12.75">
      <c r="A41" s="5" t="s">
        <v>34</v>
      </c>
      <c r="B41" s="5" t="s">
        <v>18</v>
      </c>
      <c r="C41" s="11"/>
      <c r="D41" s="12"/>
      <c r="E41" s="12"/>
      <c r="F41" s="12"/>
      <c r="G41" s="12"/>
      <c r="H41" s="12">
        <v>1</v>
      </c>
      <c r="I41" s="12"/>
      <c r="J41" s="13">
        <v>1</v>
      </c>
      <c r="K41" s="26"/>
      <c r="L41" s="26"/>
      <c r="M41" s="27"/>
      <c r="N41" s="27"/>
      <c r="O41" s="11">
        <f aca="true" t="shared" si="37" ref="O41:V41">C41</f>
        <v>0</v>
      </c>
      <c r="P41" s="12">
        <f t="shared" si="37"/>
        <v>0</v>
      </c>
      <c r="Q41" s="12">
        <f t="shared" si="37"/>
        <v>0</v>
      </c>
      <c r="R41" s="12">
        <f t="shared" si="37"/>
        <v>0</v>
      </c>
      <c r="S41" s="12">
        <f t="shared" si="37"/>
        <v>0</v>
      </c>
      <c r="T41" s="12">
        <f t="shared" si="37"/>
        <v>1</v>
      </c>
      <c r="U41" s="37">
        <f t="shared" si="37"/>
        <v>0</v>
      </c>
      <c r="V41" s="37">
        <f t="shared" si="37"/>
        <v>1</v>
      </c>
    </row>
    <row r="42" spans="1:22" ht="12.75">
      <c r="A42" s="10"/>
      <c r="B42" s="6" t="s">
        <v>19</v>
      </c>
      <c r="C42" s="14"/>
      <c r="D42" s="15"/>
      <c r="E42" s="15"/>
      <c r="F42" s="15"/>
      <c r="G42" s="15"/>
      <c r="H42" s="15">
        <v>70</v>
      </c>
      <c r="I42" s="15"/>
      <c r="J42" s="16">
        <v>70</v>
      </c>
      <c r="K42" s="26"/>
      <c r="L42" s="26"/>
      <c r="M42" s="27"/>
      <c r="N42" s="27"/>
      <c r="O42" s="42">
        <f aca="true" t="shared" si="38" ref="O42:V42">INT(C42/60)+(MOD(C42,60)/100)</f>
        <v>0</v>
      </c>
      <c r="P42" s="34">
        <f t="shared" si="38"/>
        <v>0</v>
      </c>
      <c r="Q42" s="34">
        <f t="shared" si="38"/>
        <v>0</v>
      </c>
      <c r="R42" s="34">
        <f t="shared" si="38"/>
        <v>0</v>
      </c>
      <c r="S42" s="34">
        <f t="shared" si="38"/>
        <v>0</v>
      </c>
      <c r="T42" s="34">
        <f t="shared" si="38"/>
        <v>1.1</v>
      </c>
      <c r="U42" s="43">
        <f t="shared" si="38"/>
        <v>0</v>
      </c>
      <c r="V42" s="43">
        <f t="shared" si="38"/>
        <v>1.1</v>
      </c>
    </row>
    <row r="43" spans="1:22" ht="12.75">
      <c r="A43" s="10"/>
      <c r="B43" s="6" t="s">
        <v>22</v>
      </c>
      <c r="C43" s="14"/>
      <c r="D43" s="15"/>
      <c r="E43" s="15"/>
      <c r="F43" s="15"/>
      <c r="G43" s="15"/>
      <c r="H43" s="15">
        <v>0</v>
      </c>
      <c r="I43" s="15"/>
      <c r="J43" s="16">
        <v>0</v>
      </c>
      <c r="K43" s="26"/>
      <c r="L43" s="26"/>
      <c r="M43" s="27"/>
      <c r="N43" s="27"/>
      <c r="O43" s="14">
        <f aca="true" t="shared" si="39" ref="O43:V43">C43</f>
        <v>0</v>
      </c>
      <c r="P43" s="27">
        <f t="shared" si="39"/>
        <v>0</v>
      </c>
      <c r="Q43" s="27">
        <f t="shared" si="39"/>
        <v>0</v>
      </c>
      <c r="R43" s="27">
        <f t="shared" si="39"/>
        <v>0</v>
      </c>
      <c r="S43" s="27">
        <f t="shared" si="39"/>
        <v>0</v>
      </c>
      <c r="T43" s="27">
        <f t="shared" si="39"/>
        <v>0</v>
      </c>
      <c r="U43" s="44">
        <f t="shared" si="39"/>
        <v>0</v>
      </c>
      <c r="V43" s="44">
        <f t="shared" si="39"/>
        <v>0</v>
      </c>
    </row>
    <row r="44" spans="1:22" ht="12.75">
      <c r="A44" s="10"/>
      <c r="B44" s="6" t="s">
        <v>12</v>
      </c>
      <c r="C44" s="14"/>
      <c r="D44" s="15"/>
      <c r="E44" s="15"/>
      <c r="F44" s="15"/>
      <c r="G44" s="15"/>
      <c r="H44" s="15">
        <v>0</v>
      </c>
      <c r="I44" s="15"/>
      <c r="J44" s="16">
        <v>0</v>
      </c>
      <c r="K44" s="26"/>
      <c r="L44" s="26"/>
      <c r="M44" s="27"/>
      <c r="N44" s="27"/>
      <c r="O44" s="38">
        <f aca="true" t="shared" si="40" ref="O44:V44">INT(C44/60)+(MOD(C44,60)/100)</f>
        <v>0</v>
      </c>
      <c r="P44" s="39">
        <f t="shared" si="40"/>
        <v>0</v>
      </c>
      <c r="Q44" s="39">
        <f t="shared" si="40"/>
        <v>0</v>
      </c>
      <c r="R44" s="39">
        <f t="shared" si="40"/>
        <v>0</v>
      </c>
      <c r="S44" s="39">
        <f t="shared" si="40"/>
        <v>0</v>
      </c>
      <c r="T44" s="39">
        <f t="shared" si="40"/>
        <v>0</v>
      </c>
      <c r="U44" s="40">
        <f t="shared" si="40"/>
        <v>0</v>
      </c>
      <c r="V44" s="40">
        <f t="shared" si="40"/>
        <v>0</v>
      </c>
    </row>
    <row r="45" spans="1:22" ht="12.75">
      <c r="A45" s="5" t="s">
        <v>20</v>
      </c>
      <c r="B45" s="7"/>
      <c r="C45" s="11">
        <v>39</v>
      </c>
      <c r="D45" s="12">
        <v>44</v>
      </c>
      <c r="E45" s="12">
        <v>7</v>
      </c>
      <c r="F45" s="12">
        <v>7</v>
      </c>
      <c r="G45" s="12">
        <v>6</v>
      </c>
      <c r="H45" s="12">
        <v>5</v>
      </c>
      <c r="I45" s="12">
        <v>3</v>
      </c>
      <c r="J45" s="13">
        <v>111</v>
      </c>
      <c r="K45" s="26"/>
      <c r="L45" s="26"/>
      <c r="M45" s="26"/>
      <c r="N45" s="26"/>
      <c r="O45" s="11">
        <f aca="true" t="shared" si="41" ref="O45:V45">C45</f>
        <v>39</v>
      </c>
      <c r="P45" s="12">
        <f t="shared" si="41"/>
        <v>44</v>
      </c>
      <c r="Q45" s="12">
        <f t="shared" si="41"/>
        <v>7</v>
      </c>
      <c r="R45" s="12">
        <f t="shared" si="41"/>
        <v>7</v>
      </c>
      <c r="S45" s="12">
        <f t="shared" si="41"/>
        <v>6</v>
      </c>
      <c r="T45" s="12">
        <f t="shared" si="41"/>
        <v>5</v>
      </c>
      <c r="U45" s="37">
        <f t="shared" si="41"/>
        <v>3</v>
      </c>
      <c r="V45" s="37">
        <f t="shared" si="41"/>
        <v>111</v>
      </c>
    </row>
    <row r="46" spans="1:22" ht="12.75">
      <c r="A46" s="5" t="s">
        <v>21</v>
      </c>
      <c r="B46" s="7"/>
      <c r="C46" s="11">
        <v>660</v>
      </c>
      <c r="D46" s="12">
        <v>865</v>
      </c>
      <c r="E46" s="12">
        <v>110</v>
      </c>
      <c r="F46" s="12">
        <v>650</v>
      </c>
      <c r="G46" s="12">
        <v>255</v>
      </c>
      <c r="H46" s="12">
        <v>380</v>
      </c>
      <c r="I46" s="12">
        <v>445</v>
      </c>
      <c r="J46" s="13">
        <v>3365</v>
      </c>
      <c r="K46" s="26"/>
      <c r="L46" s="26"/>
      <c r="M46" s="26"/>
      <c r="N46" s="26"/>
      <c r="O46" s="42">
        <f aca="true" t="shared" si="42" ref="O46:V46">INT(C46/60)+(MOD(C46,60)/100)</f>
        <v>11</v>
      </c>
      <c r="P46" s="34">
        <f t="shared" si="42"/>
        <v>14.25</v>
      </c>
      <c r="Q46" s="34">
        <f t="shared" si="42"/>
        <v>1.5</v>
      </c>
      <c r="R46" s="34">
        <f t="shared" si="42"/>
        <v>10.5</v>
      </c>
      <c r="S46" s="34">
        <f t="shared" si="42"/>
        <v>4.15</v>
      </c>
      <c r="T46" s="34">
        <f t="shared" si="42"/>
        <v>6.2</v>
      </c>
      <c r="U46" s="43">
        <f t="shared" si="42"/>
        <v>7.25</v>
      </c>
      <c r="V46" s="43">
        <f t="shared" si="42"/>
        <v>56.05</v>
      </c>
    </row>
    <row r="47" spans="1:22" ht="12.75">
      <c r="A47" s="5" t="s">
        <v>23</v>
      </c>
      <c r="B47" s="7"/>
      <c r="C47" s="11">
        <v>10</v>
      </c>
      <c r="D47" s="12">
        <v>23</v>
      </c>
      <c r="E47" s="12">
        <v>56</v>
      </c>
      <c r="F47" s="12">
        <v>52</v>
      </c>
      <c r="G47" s="12">
        <v>37</v>
      </c>
      <c r="H47" s="12">
        <v>29</v>
      </c>
      <c r="I47" s="12">
        <v>15</v>
      </c>
      <c r="J47" s="13">
        <v>222</v>
      </c>
      <c r="K47" s="26"/>
      <c r="L47" s="26"/>
      <c r="M47" s="26"/>
      <c r="N47" s="26"/>
      <c r="O47" s="14">
        <f aca="true" t="shared" si="43" ref="O47:V47">C47</f>
        <v>10</v>
      </c>
      <c r="P47" s="27">
        <f t="shared" si="43"/>
        <v>23</v>
      </c>
      <c r="Q47" s="27">
        <f t="shared" si="43"/>
        <v>56</v>
      </c>
      <c r="R47" s="27">
        <f t="shared" si="43"/>
        <v>52</v>
      </c>
      <c r="S47" s="27">
        <f t="shared" si="43"/>
        <v>37</v>
      </c>
      <c r="T47" s="27">
        <f t="shared" si="43"/>
        <v>29</v>
      </c>
      <c r="U47" s="44">
        <f t="shared" si="43"/>
        <v>15</v>
      </c>
      <c r="V47" s="44">
        <f t="shared" si="43"/>
        <v>222</v>
      </c>
    </row>
    <row r="48" spans="1:22" ht="12.75">
      <c r="A48" s="17" t="s">
        <v>13</v>
      </c>
      <c r="B48" s="21"/>
      <c r="C48" s="18">
        <v>135</v>
      </c>
      <c r="D48" s="19">
        <v>250</v>
      </c>
      <c r="E48" s="19">
        <v>2115</v>
      </c>
      <c r="F48" s="19">
        <v>1365</v>
      </c>
      <c r="G48" s="19">
        <v>2555</v>
      </c>
      <c r="H48" s="19">
        <v>2075</v>
      </c>
      <c r="I48" s="19">
        <v>1110</v>
      </c>
      <c r="J48" s="20">
        <v>9605</v>
      </c>
      <c r="K48" s="26"/>
      <c r="L48" s="26"/>
      <c r="M48" s="26"/>
      <c r="N48" s="26"/>
      <c r="O48" s="38">
        <f aca="true" t="shared" si="44" ref="O48:V48">INT(C48/60)+(MOD(C48,60)/100)</f>
        <v>2.15</v>
      </c>
      <c r="P48" s="39">
        <f t="shared" si="44"/>
        <v>4.1</v>
      </c>
      <c r="Q48" s="39">
        <f t="shared" si="44"/>
        <v>35.15</v>
      </c>
      <c r="R48" s="39">
        <f t="shared" si="44"/>
        <v>22.45</v>
      </c>
      <c r="S48" s="39">
        <f t="shared" si="44"/>
        <v>42.35</v>
      </c>
      <c r="T48" s="39">
        <f t="shared" si="44"/>
        <v>34.35</v>
      </c>
      <c r="U48" s="40">
        <f t="shared" si="44"/>
        <v>18.3</v>
      </c>
      <c r="V48" s="40">
        <f t="shared" si="44"/>
        <v>160.05</v>
      </c>
    </row>
    <row r="49" spans="1:22" ht="12.75">
      <c r="A49" s="26"/>
      <c r="B49" s="26"/>
      <c r="C49" s="27"/>
      <c r="D49" s="27"/>
      <c r="E49" s="27"/>
      <c r="F49" s="27"/>
      <c r="G49" s="27"/>
      <c r="H49" s="27"/>
      <c r="I49" s="27"/>
      <c r="K49" s="26"/>
      <c r="L49" s="26"/>
      <c r="M49" s="26"/>
      <c r="N49" s="26"/>
      <c r="O49" s="34"/>
      <c r="P49" s="34"/>
      <c r="Q49" s="34"/>
      <c r="R49" s="34"/>
      <c r="S49" s="34"/>
      <c r="T49" s="34"/>
      <c r="U49" s="34"/>
      <c r="V49" s="34"/>
    </row>
    <row r="50" spans="8:14" ht="12.75">
      <c r="H50" s="26"/>
      <c r="I50" s="26"/>
      <c r="J50" s="26"/>
      <c r="K50" s="26"/>
      <c r="L50" s="26"/>
      <c r="M50" s="26"/>
      <c r="N50" s="26"/>
    </row>
    <row r="51" spans="1:14" ht="12.75">
      <c r="A51" s="5"/>
      <c r="B51" s="7"/>
      <c r="C51" s="9" t="s">
        <v>0</v>
      </c>
      <c r="D51" s="7"/>
      <c r="E51" s="7"/>
      <c r="F51" s="7"/>
      <c r="G51" s="7"/>
      <c r="H51" s="7"/>
      <c r="I51" s="7"/>
      <c r="J51" s="8"/>
      <c r="K51" s="26"/>
      <c r="L51" s="26"/>
      <c r="M51" s="26"/>
      <c r="N51" s="26"/>
    </row>
    <row r="52" spans="1:22" ht="12.75">
      <c r="A52" s="9" t="s">
        <v>1</v>
      </c>
      <c r="B52" s="9" t="s">
        <v>10</v>
      </c>
      <c r="C52" s="23">
        <v>2008</v>
      </c>
      <c r="D52" s="24">
        <v>2009</v>
      </c>
      <c r="E52" s="24">
        <v>2010</v>
      </c>
      <c r="F52" s="24">
        <v>2011</v>
      </c>
      <c r="G52" s="24">
        <v>2012</v>
      </c>
      <c r="H52" s="24">
        <v>2013</v>
      </c>
      <c r="I52" s="24">
        <v>2014</v>
      </c>
      <c r="J52" s="25" t="s">
        <v>9</v>
      </c>
      <c r="K52" s="26"/>
      <c r="L52" s="26"/>
      <c r="M52" s="26"/>
      <c r="N52" s="32"/>
      <c r="O52" s="18">
        <f aca="true" t="shared" si="45" ref="O52:V52">C52</f>
        <v>2008</v>
      </c>
      <c r="P52" s="19">
        <f t="shared" si="45"/>
        <v>2009</v>
      </c>
      <c r="Q52" s="19">
        <f t="shared" si="45"/>
        <v>2010</v>
      </c>
      <c r="R52" s="19">
        <f t="shared" si="45"/>
        <v>2011</v>
      </c>
      <c r="S52" s="19">
        <f t="shared" si="45"/>
        <v>2012</v>
      </c>
      <c r="T52" s="19">
        <f t="shared" si="45"/>
        <v>2013</v>
      </c>
      <c r="U52" s="41">
        <f t="shared" si="45"/>
        <v>2014</v>
      </c>
      <c r="V52" s="41" t="str">
        <f t="shared" si="45"/>
        <v>Total</v>
      </c>
    </row>
    <row r="53" spans="1:22" ht="12.75">
      <c r="A53" s="5" t="s">
        <v>8</v>
      </c>
      <c r="B53" s="5" t="s">
        <v>24</v>
      </c>
      <c r="C53" s="11"/>
      <c r="D53" s="12">
        <v>1</v>
      </c>
      <c r="E53" s="12"/>
      <c r="F53" s="12"/>
      <c r="G53" s="12"/>
      <c r="H53" s="12"/>
      <c r="I53" s="12">
        <v>1</v>
      </c>
      <c r="J53" s="13">
        <v>2</v>
      </c>
      <c r="K53" s="26"/>
      <c r="L53" s="26"/>
      <c r="M53" s="26"/>
      <c r="N53" s="27"/>
      <c r="O53" s="11">
        <f aca="true" t="shared" si="46" ref="O53:V53">C53</f>
        <v>0</v>
      </c>
      <c r="P53" s="12">
        <f t="shared" si="46"/>
        <v>1</v>
      </c>
      <c r="Q53" s="12">
        <f t="shared" si="46"/>
        <v>0</v>
      </c>
      <c r="R53" s="12">
        <f t="shared" si="46"/>
        <v>0</v>
      </c>
      <c r="S53" s="12">
        <f t="shared" si="46"/>
        <v>0</v>
      </c>
      <c r="T53" s="12">
        <f t="shared" si="46"/>
        <v>0</v>
      </c>
      <c r="U53" s="37">
        <f t="shared" si="46"/>
        <v>1</v>
      </c>
      <c r="V53" s="37">
        <f t="shared" si="46"/>
        <v>2</v>
      </c>
    </row>
    <row r="54" spans="1:22" ht="12.75">
      <c r="A54" s="10"/>
      <c r="B54" s="6" t="s">
        <v>26</v>
      </c>
      <c r="C54" s="14"/>
      <c r="D54" s="15">
        <v>200</v>
      </c>
      <c r="E54" s="15"/>
      <c r="F54" s="15"/>
      <c r="G54" s="15"/>
      <c r="H54" s="15"/>
      <c r="I54" s="15">
        <v>120</v>
      </c>
      <c r="J54" s="16">
        <v>320</v>
      </c>
      <c r="K54" s="26"/>
      <c r="L54" s="26"/>
      <c r="M54" s="26"/>
      <c r="N54" s="27"/>
      <c r="O54" s="38">
        <f aca="true" t="shared" si="47" ref="O54:V54">INT(C54/60)+(MOD(C54,60)/100)</f>
        <v>0</v>
      </c>
      <c r="P54" s="39">
        <f t="shared" si="47"/>
        <v>3.2</v>
      </c>
      <c r="Q54" s="39">
        <f t="shared" si="47"/>
        <v>0</v>
      </c>
      <c r="R54" s="39">
        <f t="shared" si="47"/>
        <v>0</v>
      </c>
      <c r="S54" s="39">
        <f t="shared" si="47"/>
        <v>0</v>
      </c>
      <c r="T54" s="39">
        <f t="shared" si="47"/>
        <v>0</v>
      </c>
      <c r="U54" s="40">
        <f t="shared" si="47"/>
        <v>2</v>
      </c>
      <c r="V54" s="40">
        <f t="shared" si="47"/>
        <v>5.2</v>
      </c>
    </row>
    <row r="55" spans="1:22" ht="12.75">
      <c r="A55" s="5" t="s">
        <v>6</v>
      </c>
      <c r="B55" s="5" t="s">
        <v>24</v>
      </c>
      <c r="C55" s="11">
        <v>42</v>
      </c>
      <c r="D55" s="12">
        <v>33</v>
      </c>
      <c r="E55" s="12">
        <v>7</v>
      </c>
      <c r="F55" s="12">
        <v>7</v>
      </c>
      <c r="G55" s="12">
        <v>3</v>
      </c>
      <c r="H55" s="12"/>
      <c r="I55" s="12">
        <v>1</v>
      </c>
      <c r="J55" s="13">
        <v>93</v>
      </c>
      <c r="K55" s="26"/>
      <c r="L55" s="26"/>
      <c r="M55" s="26"/>
      <c r="N55" s="27"/>
      <c r="O55" s="11">
        <f aca="true" t="shared" si="48" ref="O55:V55">C55</f>
        <v>42</v>
      </c>
      <c r="P55" s="12">
        <f t="shared" si="48"/>
        <v>33</v>
      </c>
      <c r="Q55" s="12">
        <f t="shared" si="48"/>
        <v>7</v>
      </c>
      <c r="R55" s="12">
        <f t="shared" si="48"/>
        <v>7</v>
      </c>
      <c r="S55" s="12">
        <f t="shared" si="48"/>
        <v>3</v>
      </c>
      <c r="T55" s="12">
        <f t="shared" si="48"/>
        <v>0</v>
      </c>
      <c r="U55" s="37">
        <f t="shared" si="48"/>
        <v>1</v>
      </c>
      <c r="V55" s="37">
        <f t="shared" si="48"/>
        <v>93</v>
      </c>
    </row>
    <row r="56" spans="1:22" ht="12.75">
      <c r="A56" s="10"/>
      <c r="B56" s="6" t="s">
        <v>26</v>
      </c>
      <c r="C56" s="14">
        <v>595</v>
      </c>
      <c r="D56" s="15">
        <v>315</v>
      </c>
      <c r="E56" s="15">
        <v>75</v>
      </c>
      <c r="F56" s="15">
        <v>110</v>
      </c>
      <c r="G56" s="15">
        <v>40</v>
      </c>
      <c r="H56" s="15"/>
      <c r="I56" s="15">
        <v>15</v>
      </c>
      <c r="J56" s="16">
        <v>1150</v>
      </c>
      <c r="K56" s="26"/>
      <c r="L56" s="26"/>
      <c r="M56" s="26"/>
      <c r="N56" s="27"/>
      <c r="O56" s="38">
        <f aca="true" t="shared" si="49" ref="O56:V56">INT(C56/60)+(MOD(C56,60)/100)</f>
        <v>9.55</v>
      </c>
      <c r="P56" s="39">
        <f t="shared" si="49"/>
        <v>5.15</v>
      </c>
      <c r="Q56" s="39">
        <f t="shared" si="49"/>
        <v>1.15</v>
      </c>
      <c r="R56" s="39">
        <f t="shared" si="49"/>
        <v>1.5</v>
      </c>
      <c r="S56" s="39">
        <f t="shared" si="49"/>
        <v>0.4</v>
      </c>
      <c r="T56" s="39">
        <f t="shared" si="49"/>
        <v>0</v>
      </c>
      <c r="U56" s="40">
        <f t="shared" si="49"/>
        <v>0.15</v>
      </c>
      <c r="V56" s="40">
        <f t="shared" si="49"/>
        <v>19.1</v>
      </c>
    </row>
    <row r="57" spans="1:22" ht="12.75">
      <c r="A57" s="5" t="s">
        <v>4</v>
      </c>
      <c r="B57" s="5" t="s">
        <v>24</v>
      </c>
      <c r="C57" s="11">
        <v>5</v>
      </c>
      <c r="D57" s="12"/>
      <c r="E57" s="12"/>
      <c r="F57" s="12"/>
      <c r="G57" s="12"/>
      <c r="H57" s="12"/>
      <c r="I57" s="12"/>
      <c r="J57" s="13">
        <v>5</v>
      </c>
      <c r="K57" s="26"/>
      <c r="L57" s="26"/>
      <c r="M57" s="26"/>
      <c r="N57" s="27"/>
      <c r="O57" s="11">
        <f aca="true" t="shared" si="50" ref="O57:V57">C57</f>
        <v>5</v>
      </c>
      <c r="P57" s="12">
        <f t="shared" si="50"/>
        <v>0</v>
      </c>
      <c r="Q57" s="12">
        <f t="shared" si="50"/>
        <v>0</v>
      </c>
      <c r="R57" s="12">
        <f t="shared" si="50"/>
        <v>0</v>
      </c>
      <c r="S57" s="12">
        <f t="shared" si="50"/>
        <v>0</v>
      </c>
      <c r="T57" s="12">
        <f t="shared" si="50"/>
        <v>0</v>
      </c>
      <c r="U57" s="37">
        <f t="shared" si="50"/>
        <v>0</v>
      </c>
      <c r="V57" s="37">
        <f t="shared" si="50"/>
        <v>5</v>
      </c>
    </row>
    <row r="58" spans="1:22" ht="12.75">
      <c r="A58" s="10"/>
      <c r="B58" s="6" t="s">
        <v>26</v>
      </c>
      <c r="C58" s="14">
        <v>180</v>
      </c>
      <c r="D58" s="15"/>
      <c r="E58" s="15"/>
      <c r="F58" s="15"/>
      <c r="G58" s="15"/>
      <c r="H58" s="15"/>
      <c r="I58" s="15"/>
      <c r="J58" s="16">
        <v>180</v>
      </c>
      <c r="K58" s="26"/>
      <c r="L58" s="26"/>
      <c r="M58" s="26"/>
      <c r="N58" s="27"/>
      <c r="O58" s="38">
        <f aca="true" t="shared" si="51" ref="O58:V58">INT(C58/60)+(MOD(C58,60)/100)</f>
        <v>3</v>
      </c>
      <c r="P58" s="39">
        <f t="shared" si="51"/>
        <v>0</v>
      </c>
      <c r="Q58" s="39">
        <f t="shared" si="51"/>
        <v>0</v>
      </c>
      <c r="R58" s="39">
        <f t="shared" si="51"/>
        <v>0</v>
      </c>
      <c r="S58" s="39">
        <f t="shared" si="51"/>
        <v>0</v>
      </c>
      <c r="T58" s="39">
        <f t="shared" si="51"/>
        <v>0</v>
      </c>
      <c r="U58" s="40">
        <f t="shared" si="51"/>
        <v>0</v>
      </c>
      <c r="V58" s="40">
        <f t="shared" si="51"/>
        <v>3</v>
      </c>
    </row>
    <row r="59" spans="1:22" ht="12.75">
      <c r="A59" s="5" t="s">
        <v>7</v>
      </c>
      <c r="B59" s="5" t="s">
        <v>24</v>
      </c>
      <c r="C59" s="11">
        <v>2</v>
      </c>
      <c r="D59" s="12">
        <v>33</v>
      </c>
      <c r="E59" s="12">
        <v>5</v>
      </c>
      <c r="F59" s="12">
        <v>3</v>
      </c>
      <c r="G59" s="12">
        <v>4</v>
      </c>
      <c r="H59" s="12">
        <v>1</v>
      </c>
      <c r="I59" s="12">
        <v>5</v>
      </c>
      <c r="J59" s="13">
        <v>53</v>
      </c>
      <c r="K59" s="26"/>
      <c r="L59" s="26"/>
      <c r="M59" s="26"/>
      <c r="N59" s="27"/>
      <c r="O59" s="11">
        <f aca="true" t="shared" si="52" ref="O59:V59">C59</f>
        <v>2</v>
      </c>
      <c r="P59" s="12">
        <f t="shared" si="52"/>
        <v>33</v>
      </c>
      <c r="Q59" s="12">
        <f t="shared" si="52"/>
        <v>5</v>
      </c>
      <c r="R59" s="12">
        <f t="shared" si="52"/>
        <v>3</v>
      </c>
      <c r="S59" s="12">
        <f t="shared" si="52"/>
        <v>4</v>
      </c>
      <c r="T59" s="12">
        <f t="shared" si="52"/>
        <v>1</v>
      </c>
      <c r="U59" s="37">
        <f t="shared" si="52"/>
        <v>5</v>
      </c>
      <c r="V59" s="37">
        <f t="shared" si="52"/>
        <v>53</v>
      </c>
    </row>
    <row r="60" spans="1:22" ht="12.75">
      <c r="A60" s="10"/>
      <c r="B60" s="6" t="s">
        <v>26</v>
      </c>
      <c r="C60" s="14">
        <v>20</v>
      </c>
      <c r="D60" s="15">
        <v>600</v>
      </c>
      <c r="E60" s="15">
        <v>90</v>
      </c>
      <c r="F60" s="15">
        <v>35</v>
      </c>
      <c r="G60" s="15">
        <v>245</v>
      </c>
      <c r="H60" s="15">
        <v>25</v>
      </c>
      <c r="I60" s="15">
        <v>160</v>
      </c>
      <c r="J60" s="16">
        <v>1175</v>
      </c>
      <c r="K60" s="26"/>
      <c r="L60" s="26"/>
      <c r="M60" s="26"/>
      <c r="N60" s="27"/>
      <c r="O60" s="38">
        <f aca="true" t="shared" si="53" ref="O60:V60">INT(C60/60)+(MOD(C60,60)/100)</f>
        <v>0.2</v>
      </c>
      <c r="P60" s="39">
        <f t="shared" si="53"/>
        <v>10</v>
      </c>
      <c r="Q60" s="39">
        <f t="shared" si="53"/>
        <v>1.3</v>
      </c>
      <c r="R60" s="39">
        <f t="shared" si="53"/>
        <v>0.35</v>
      </c>
      <c r="S60" s="39">
        <f t="shared" si="53"/>
        <v>4.05</v>
      </c>
      <c r="T60" s="39">
        <f t="shared" si="53"/>
        <v>0.25</v>
      </c>
      <c r="U60" s="40">
        <f t="shared" si="53"/>
        <v>2.4</v>
      </c>
      <c r="V60" s="40">
        <f t="shared" si="53"/>
        <v>19.35</v>
      </c>
    </row>
    <row r="61" spans="1:22" ht="12.75">
      <c r="A61" s="5" t="s">
        <v>28</v>
      </c>
      <c r="B61" s="5" t="s">
        <v>24</v>
      </c>
      <c r="C61" s="11"/>
      <c r="D61" s="12"/>
      <c r="E61" s="12">
        <v>31</v>
      </c>
      <c r="F61" s="12">
        <v>29</v>
      </c>
      <c r="G61" s="12">
        <v>7</v>
      </c>
      <c r="H61" s="12">
        <v>4</v>
      </c>
      <c r="I61" s="12">
        <v>3</v>
      </c>
      <c r="J61" s="13">
        <v>74</v>
      </c>
      <c r="K61" s="26"/>
      <c r="L61" s="26"/>
      <c r="M61" s="26"/>
      <c r="N61" s="27"/>
      <c r="O61" s="11">
        <f aca="true" t="shared" si="54" ref="O61:V61">C61</f>
        <v>0</v>
      </c>
      <c r="P61" s="12">
        <f t="shared" si="54"/>
        <v>0</v>
      </c>
      <c r="Q61" s="12">
        <f t="shared" si="54"/>
        <v>31</v>
      </c>
      <c r="R61" s="12">
        <f t="shared" si="54"/>
        <v>29</v>
      </c>
      <c r="S61" s="12">
        <f t="shared" si="54"/>
        <v>7</v>
      </c>
      <c r="T61" s="12">
        <f t="shared" si="54"/>
        <v>4</v>
      </c>
      <c r="U61" s="37">
        <f t="shared" si="54"/>
        <v>3</v>
      </c>
      <c r="V61" s="37">
        <f t="shared" si="54"/>
        <v>74</v>
      </c>
    </row>
    <row r="62" spans="1:22" ht="12.75">
      <c r="A62" s="10"/>
      <c r="B62" s="6" t="s">
        <v>26</v>
      </c>
      <c r="C62" s="14"/>
      <c r="D62" s="15"/>
      <c r="E62" s="15">
        <v>1175</v>
      </c>
      <c r="F62" s="15">
        <v>905</v>
      </c>
      <c r="G62" s="15">
        <v>325</v>
      </c>
      <c r="H62" s="15">
        <v>260</v>
      </c>
      <c r="I62" s="15">
        <v>260</v>
      </c>
      <c r="J62" s="16">
        <v>2925</v>
      </c>
      <c r="K62" s="26"/>
      <c r="L62" s="26"/>
      <c r="M62" s="26"/>
      <c r="N62" s="27"/>
      <c r="O62" s="38">
        <f aca="true" t="shared" si="55" ref="O62:V62">INT(C62/60)+(MOD(C62,60)/100)</f>
        <v>0</v>
      </c>
      <c r="P62" s="39">
        <f t="shared" si="55"/>
        <v>0</v>
      </c>
      <c r="Q62" s="39">
        <f t="shared" si="55"/>
        <v>19.35</v>
      </c>
      <c r="R62" s="39">
        <f t="shared" si="55"/>
        <v>15.05</v>
      </c>
      <c r="S62" s="39">
        <f t="shared" si="55"/>
        <v>5.25</v>
      </c>
      <c r="T62" s="39">
        <f t="shared" si="55"/>
        <v>4.2</v>
      </c>
      <c r="U62" s="40">
        <f t="shared" si="55"/>
        <v>4.2</v>
      </c>
      <c r="V62" s="40">
        <f t="shared" si="55"/>
        <v>48.45</v>
      </c>
    </row>
    <row r="63" spans="1:22" ht="12.75">
      <c r="A63" s="5" t="s">
        <v>29</v>
      </c>
      <c r="B63" s="5" t="s">
        <v>24</v>
      </c>
      <c r="C63" s="11"/>
      <c r="D63" s="12"/>
      <c r="E63" s="12">
        <v>20</v>
      </c>
      <c r="F63" s="12">
        <v>13</v>
      </c>
      <c r="G63" s="12">
        <v>12</v>
      </c>
      <c r="H63" s="12">
        <v>10</v>
      </c>
      <c r="I63" s="12">
        <v>2</v>
      </c>
      <c r="J63" s="13">
        <v>57</v>
      </c>
      <c r="K63" s="26"/>
      <c r="L63" s="26"/>
      <c r="M63" s="26"/>
      <c r="N63" s="26"/>
      <c r="O63" s="11">
        <f aca="true" t="shared" si="56" ref="O63:V63">C63</f>
        <v>0</v>
      </c>
      <c r="P63" s="12">
        <f t="shared" si="56"/>
        <v>0</v>
      </c>
      <c r="Q63" s="12">
        <f t="shared" si="56"/>
        <v>20</v>
      </c>
      <c r="R63" s="12">
        <f t="shared" si="56"/>
        <v>13</v>
      </c>
      <c r="S63" s="12">
        <f t="shared" si="56"/>
        <v>12</v>
      </c>
      <c r="T63" s="12">
        <f t="shared" si="56"/>
        <v>10</v>
      </c>
      <c r="U63" s="37">
        <f t="shared" si="56"/>
        <v>2</v>
      </c>
      <c r="V63" s="37">
        <f t="shared" si="56"/>
        <v>57</v>
      </c>
    </row>
    <row r="64" spans="1:22" ht="12.75">
      <c r="A64" s="10"/>
      <c r="B64" s="6" t="s">
        <v>26</v>
      </c>
      <c r="C64" s="14"/>
      <c r="D64" s="15"/>
      <c r="E64" s="15">
        <v>885</v>
      </c>
      <c r="F64" s="15">
        <v>320</v>
      </c>
      <c r="G64" s="15">
        <v>670</v>
      </c>
      <c r="H64" s="15">
        <v>470</v>
      </c>
      <c r="I64" s="15">
        <v>145</v>
      </c>
      <c r="J64" s="16">
        <v>2490</v>
      </c>
      <c r="K64" s="26"/>
      <c r="L64" s="26"/>
      <c r="M64" s="26"/>
      <c r="N64" s="26"/>
      <c r="O64" s="38">
        <f aca="true" t="shared" si="57" ref="O64:V64">INT(C64/60)+(MOD(C64,60)/100)</f>
        <v>0</v>
      </c>
      <c r="P64" s="39">
        <f t="shared" si="57"/>
        <v>0</v>
      </c>
      <c r="Q64" s="39">
        <f t="shared" si="57"/>
        <v>14.45</v>
      </c>
      <c r="R64" s="39">
        <f t="shared" si="57"/>
        <v>5.2</v>
      </c>
      <c r="S64" s="39">
        <f t="shared" si="57"/>
        <v>11.1</v>
      </c>
      <c r="T64" s="39">
        <f t="shared" si="57"/>
        <v>7.5</v>
      </c>
      <c r="U64" s="40">
        <f t="shared" si="57"/>
        <v>2.25</v>
      </c>
      <c r="V64" s="40">
        <f t="shared" si="57"/>
        <v>41.3</v>
      </c>
    </row>
    <row r="65" spans="1:22" ht="12.75">
      <c r="A65" s="5" t="s">
        <v>30</v>
      </c>
      <c r="B65" s="5" t="s">
        <v>24</v>
      </c>
      <c r="C65" s="11"/>
      <c r="D65" s="12"/>
      <c r="E65" s="12"/>
      <c r="F65" s="12">
        <v>4</v>
      </c>
      <c r="G65" s="12"/>
      <c r="H65" s="12">
        <v>3</v>
      </c>
      <c r="I65" s="12">
        <v>1</v>
      </c>
      <c r="J65" s="13">
        <v>8</v>
      </c>
      <c r="K65" s="26"/>
      <c r="L65" s="26"/>
      <c r="M65" s="26"/>
      <c r="N65" s="26"/>
      <c r="O65" s="11">
        <f aca="true" t="shared" si="58" ref="O65:V65">C65</f>
        <v>0</v>
      </c>
      <c r="P65" s="12">
        <f t="shared" si="58"/>
        <v>0</v>
      </c>
      <c r="Q65" s="12">
        <f t="shared" si="58"/>
        <v>0</v>
      </c>
      <c r="R65" s="12">
        <f t="shared" si="58"/>
        <v>4</v>
      </c>
      <c r="S65" s="12">
        <f t="shared" si="58"/>
        <v>0</v>
      </c>
      <c r="T65" s="12">
        <f t="shared" si="58"/>
        <v>3</v>
      </c>
      <c r="U65" s="37">
        <f t="shared" si="58"/>
        <v>1</v>
      </c>
      <c r="V65" s="37">
        <f t="shared" si="58"/>
        <v>8</v>
      </c>
    </row>
    <row r="66" spans="1:22" ht="12.75">
      <c r="A66" s="10"/>
      <c r="B66" s="6" t="s">
        <v>26</v>
      </c>
      <c r="C66" s="14"/>
      <c r="D66" s="15"/>
      <c r="E66" s="15"/>
      <c r="F66" s="15">
        <v>615</v>
      </c>
      <c r="G66" s="15"/>
      <c r="H66" s="15">
        <v>285</v>
      </c>
      <c r="I66" s="15">
        <v>310</v>
      </c>
      <c r="J66" s="16">
        <v>1210</v>
      </c>
      <c r="K66" s="26"/>
      <c r="L66" s="26"/>
      <c r="M66" s="26"/>
      <c r="N66" s="26"/>
      <c r="O66" s="38">
        <f aca="true" t="shared" si="59" ref="O66:V66">INT(C66/60)+(MOD(C66,60)/100)</f>
        <v>0</v>
      </c>
      <c r="P66" s="39">
        <f t="shared" si="59"/>
        <v>0</v>
      </c>
      <c r="Q66" s="39">
        <f t="shared" si="59"/>
        <v>0</v>
      </c>
      <c r="R66" s="39">
        <f t="shared" si="59"/>
        <v>10.15</v>
      </c>
      <c r="S66" s="39">
        <f t="shared" si="59"/>
        <v>0</v>
      </c>
      <c r="T66" s="39">
        <f t="shared" si="59"/>
        <v>4.45</v>
      </c>
      <c r="U66" s="40">
        <f t="shared" si="59"/>
        <v>5.1</v>
      </c>
      <c r="V66" s="40">
        <f t="shared" si="59"/>
        <v>20.1</v>
      </c>
    </row>
    <row r="67" spans="1:22" ht="12.75">
      <c r="A67" s="5" t="s">
        <v>32</v>
      </c>
      <c r="B67" s="5" t="s">
        <v>24</v>
      </c>
      <c r="C67" s="11"/>
      <c r="D67" s="12"/>
      <c r="E67" s="12"/>
      <c r="F67" s="12">
        <v>1</v>
      </c>
      <c r="G67" s="12">
        <v>17</v>
      </c>
      <c r="H67" s="12">
        <v>15</v>
      </c>
      <c r="I67" s="12">
        <v>5</v>
      </c>
      <c r="J67" s="13">
        <v>38</v>
      </c>
      <c r="K67" s="26"/>
      <c r="L67" s="26"/>
      <c r="M67" s="26"/>
      <c r="N67" s="26"/>
      <c r="O67" s="11">
        <f aca="true" t="shared" si="60" ref="O67:V67">C67</f>
        <v>0</v>
      </c>
      <c r="P67" s="12">
        <f t="shared" si="60"/>
        <v>0</v>
      </c>
      <c r="Q67" s="12">
        <f t="shared" si="60"/>
        <v>0</v>
      </c>
      <c r="R67" s="12">
        <f t="shared" si="60"/>
        <v>1</v>
      </c>
      <c r="S67" s="12">
        <f t="shared" si="60"/>
        <v>17</v>
      </c>
      <c r="T67" s="12">
        <f t="shared" si="60"/>
        <v>15</v>
      </c>
      <c r="U67" s="37">
        <f t="shared" si="60"/>
        <v>5</v>
      </c>
      <c r="V67" s="37">
        <f t="shared" si="60"/>
        <v>38</v>
      </c>
    </row>
    <row r="68" spans="1:22" ht="12.75">
      <c r="A68" s="10"/>
      <c r="B68" s="6" t="s">
        <v>26</v>
      </c>
      <c r="C68" s="14"/>
      <c r="D68" s="15"/>
      <c r="E68" s="15"/>
      <c r="F68" s="15">
        <v>10</v>
      </c>
      <c r="G68" s="15">
        <v>1530</v>
      </c>
      <c r="H68" s="15">
        <v>1345</v>
      </c>
      <c r="I68" s="15">
        <v>545</v>
      </c>
      <c r="J68" s="16">
        <v>3430</v>
      </c>
      <c r="K68" s="26"/>
      <c r="L68" s="26"/>
      <c r="M68" s="26"/>
      <c r="N68" s="26"/>
      <c r="O68" s="38">
        <f aca="true" t="shared" si="61" ref="O68:V68">INT(C68/60)+(MOD(C68,60)/100)</f>
        <v>0</v>
      </c>
      <c r="P68" s="39">
        <f t="shared" si="61"/>
        <v>0</v>
      </c>
      <c r="Q68" s="39">
        <f t="shared" si="61"/>
        <v>0</v>
      </c>
      <c r="R68" s="39">
        <f t="shared" si="61"/>
        <v>0.1</v>
      </c>
      <c r="S68" s="39">
        <f t="shared" si="61"/>
        <v>25.3</v>
      </c>
      <c r="T68" s="39">
        <f t="shared" si="61"/>
        <v>22.25</v>
      </c>
      <c r="U68" s="40">
        <f t="shared" si="61"/>
        <v>9.05</v>
      </c>
      <c r="V68" s="40">
        <f t="shared" si="61"/>
        <v>57.1</v>
      </c>
    </row>
    <row r="69" spans="1:22" ht="12.75">
      <c r="A69" s="5" t="s">
        <v>33</v>
      </c>
      <c r="B69" s="5" t="s">
        <v>24</v>
      </c>
      <c r="C69" s="11"/>
      <c r="D69" s="12"/>
      <c r="E69" s="12"/>
      <c r="F69" s="12">
        <v>2</v>
      </c>
      <c r="G69" s="12"/>
      <c r="H69" s="12"/>
      <c r="I69" s="12"/>
      <c r="J69" s="13">
        <v>2</v>
      </c>
      <c r="K69" s="26"/>
      <c r="L69" s="26"/>
      <c r="M69" s="26"/>
      <c r="N69" s="26"/>
      <c r="O69" s="11">
        <f aca="true" t="shared" si="62" ref="O69:V69">C69</f>
        <v>0</v>
      </c>
      <c r="P69" s="12">
        <f t="shared" si="62"/>
        <v>0</v>
      </c>
      <c r="Q69" s="12">
        <f t="shared" si="62"/>
        <v>0</v>
      </c>
      <c r="R69" s="12">
        <f t="shared" si="62"/>
        <v>2</v>
      </c>
      <c r="S69" s="12">
        <f t="shared" si="62"/>
        <v>0</v>
      </c>
      <c r="T69" s="12">
        <f t="shared" si="62"/>
        <v>0</v>
      </c>
      <c r="U69" s="37">
        <f t="shared" si="62"/>
        <v>0</v>
      </c>
      <c r="V69" s="37">
        <f t="shared" si="62"/>
        <v>2</v>
      </c>
    </row>
    <row r="70" spans="1:22" ht="12.75">
      <c r="A70" s="10"/>
      <c r="B70" s="6" t="s">
        <v>26</v>
      </c>
      <c r="C70" s="14"/>
      <c r="D70" s="15"/>
      <c r="E70" s="15"/>
      <c r="F70" s="15">
        <v>20</v>
      </c>
      <c r="G70" s="15"/>
      <c r="H70" s="15"/>
      <c r="I70" s="15"/>
      <c r="J70" s="16">
        <v>20</v>
      </c>
      <c r="K70" s="26"/>
      <c r="L70" s="26"/>
      <c r="M70" s="26"/>
      <c r="N70" s="26"/>
      <c r="O70" s="38">
        <f aca="true" t="shared" si="63" ref="O70:V70">INT(C70/60)+(MOD(C70,60)/100)</f>
        <v>0</v>
      </c>
      <c r="P70" s="39">
        <f t="shared" si="63"/>
        <v>0</v>
      </c>
      <c r="Q70" s="39">
        <f t="shared" si="63"/>
        <v>0</v>
      </c>
      <c r="R70" s="39">
        <f t="shared" si="63"/>
        <v>0.2</v>
      </c>
      <c r="S70" s="39">
        <f t="shared" si="63"/>
        <v>0</v>
      </c>
      <c r="T70" s="39">
        <f t="shared" si="63"/>
        <v>0</v>
      </c>
      <c r="U70" s="40">
        <f t="shared" si="63"/>
        <v>0</v>
      </c>
      <c r="V70" s="40">
        <f t="shared" si="63"/>
        <v>0.2</v>
      </c>
    </row>
    <row r="71" spans="1:22" ht="12.75">
      <c r="A71" s="5" t="s">
        <v>34</v>
      </c>
      <c r="B71" s="5" t="s">
        <v>24</v>
      </c>
      <c r="C71" s="11"/>
      <c r="D71" s="12"/>
      <c r="E71" s="12"/>
      <c r="F71" s="12"/>
      <c r="G71" s="12"/>
      <c r="H71" s="12">
        <v>1</v>
      </c>
      <c r="I71" s="12"/>
      <c r="J71" s="13">
        <v>1</v>
      </c>
      <c r="K71" s="26"/>
      <c r="L71" s="26"/>
      <c r="M71" s="26"/>
      <c r="N71" s="26"/>
      <c r="O71" s="11">
        <f aca="true" t="shared" si="64" ref="O71:V71">C71</f>
        <v>0</v>
      </c>
      <c r="P71" s="12">
        <f t="shared" si="64"/>
        <v>0</v>
      </c>
      <c r="Q71" s="12">
        <f t="shared" si="64"/>
        <v>0</v>
      </c>
      <c r="R71" s="12">
        <f t="shared" si="64"/>
        <v>0</v>
      </c>
      <c r="S71" s="12">
        <f t="shared" si="64"/>
        <v>0</v>
      </c>
      <c r="T71" s="12">
        <f t="shared" si="64"/>
        <v>1</v>
      </c>
      <c r="U71" s="37">
        <f t="shared" si="64"/>
        <v>0</v>
      </c>
      <c r="V71" s="37">
        <f t="shared" si="64"/>
        <v>1</v>
      </c>
    </row>
    <row r="72" spans="1:22" ht="12.75">
      <c r="A72" s="10"/>
      <c r="B72" s="6" t="s">
        <v>26</v>
      </c>
      <c r="C72" s="14"/>
      <c r="D72" s="15"/>
      <c r="E72" s="15"/>
      <c r="F72" s="15"/>
      <c r="G72" s="15"/>
      <c r="H72" s="15">
        <v>70</v>
      </c>
      <c r="I72" s="15"/>
      <c r="J72" s="16">
        <v>70</v>
      </c>
      <c r="K72" s="26"/>
      <c r="L72" s="26"/>
      <c r="M72" s="26"/>
      <c r="N72" s="26"/>
      <c r="O72" s="38">
        <f aca="true" t="shared" si="65" ref="O72:V72">INT(C72/60)+(MOD(C72,60)/100)</f>
        <v>0</v>
      </c>
      <c r="P72" s="39">
        <f t="shared" si="65"/>
        <v>0</v>
      </c>
      <c r="Q72" s="39">
        <f t="shared" si="65"/>
        <v>0</v>
      </c>
      <c r="R72" s="39">
        <f t="shared" si="65"/>
        <v>0</v>
      </c>
      <c r="S72" s="39">
        <f t="shared" si="65"/>
        <v>0</v>
      </c>
      <c r="T72" s="39">
        <f t="shared" si="65"/>
        <v>1.1</v>
      </c>
      <c r="U72" s="40">
        <f t="shared" si="65"/>
        <v>0</v>
      </c>
      <c r="V72" s="40">
        <f t="shared" si="65"/>
        <v>1.1</v>
      </c>
    </row>
    <row r="73" spans="1:22" ht="12.75">
      <c r="A73" s="5" t="s">
        <v>25</v>
      </c>
      <c r="B73" s="7"/>
      <c r="C73" s="11">
        <v>49</v>
      </c>
      <c r="D73" s="12">
        <v>67</v>
      </c>
      <c r="E73" s="12">
        <v>63</v>
      </c>
      <c r="F73" s="12">
        <v>59</v>
      </c>
      <c r="G73" s="12">
        <v>43</v>
      </c>
      <c r="H73" s="12">
        <v>34</v>
      </c>
      <c r="I73" s="12">
        <v>18</v>
      </c>
      <c r="J73" s="13">
        <v>333</v>
      </c>
      <c r="O73" s="11">
        <f aca="true" t="shared" si="66" ref="O73:V73">C73</f>
        <v>49</v>
      </c>
      <c r="P73" s="12">
        <f t="shared" si="66"/>
        <v>67</v>
      </c>
      <c r="Q73" s="12">
        <f t="shared" si="66"/>
        <v>63</v>
      </c>
      <c r="R73" s="12">
        <f t="shared" si="66"/>
        <v>59</v>
      </c>
      <c r="S73" s="12">
        <f t="shared" si="66"/>
        <v>43</v>
      </c>
      <c r="T73" s="12">
        <f t="shared" si="66"/>
        <v>34</v>
      </c>
      <c r="U73" s="37">
        <f t="shared" si="66"/>
        <v>18</v>
      </c>
      <c r="V73" s="37">
        <f t="shared" si="66"/>
        <v>333</v>
      </c>
    </row>
    <row r="74" spans="1:22" ht="12.75">
      <c r="A74" s="17" t="s">
        <v>27</v>
      </c>
      <c r="B74" s="21"/>
      <c r="C74" s="18">
        <v>795</v>
      </c>
      <c r="D74" s="19">
        <v>1115</v>
      </c>
      <c r="E74" s="19">
        <v>2225</v>
      </c>
      <c r="F74" s="19">
        <v>2015</v>
      </c>
      <c r="G74" s="19">
        <v>2810</v>
      </c>
      <c r="H74" s="19">
        <v>2455</v>
      </c>
      <c r="I74" s="19">
        <v>1555</v>
      </c>
      <c r="J74" s="20">
        <v>12970</v>
      </c>
      <c r="O74" s="38">
        <f aca="true" t="shared" si="67" ref="O74:V74">INT(C74/60)+(MOD(C74,60)/100)</f>
        <v>13.15</v>
      </c>
      <c r="P74" s="39">
        <f t="shared" si="67"/>
        <v>18.35</v>
      </c>
      <c r="Q74" s="39">
        <f t="shared" si="67"/>
        <v>37.05</v>
      </c>
      <c r="R74" s="39">
        <f t="shared" si="67"/>
        <v>33.35</v>
      </c>
      <c r="S74" s="39">
        <f t="shared" si="67"/>
        <v>46.5</v>
      </c>
      <c r="T74" s="39">
        <f t="shared" si="67"/>
        <v>40.55</v>
      </c>
      <c r="U74" s="40">
        <f t="shared" si="67"/>
        <v>25.55</v>
      </c>
      <c r="V74" s="40">
        <f t="shared" si="67"/>
        <v>216.1</v>
      </c>
    </row>
    <row r="77" spans="1:10" ht="12.75">
      <c r="A77" s="5"/>
      <c r="B77" s="7"/>
      <c r="C77" s="9" t="s">
        <v>0</v>
      </c>
      <c r="D77" s="7"/>
      <c r="E77" s="7"/>
      <c r="F77" s="7"/>
      <c r="G77" s="7"/>
      <c r="H77" s="7"/>
      <c r="I77" s="7"/>
      <c r="J77" s="8"/>
    </row>
    <row r="78" spans="1:22" ht="12.75">
      <c r="A78" s="9" t="s">
        <v>2</v>
      </c>
      <c r="B78" s="9" t="s">
        <v>10</v>
      </c>
      <c r="C78" s="5">
        <v>2008</v>
      </c>
      <c r="D78" s="45">
        <v>2009</v>
      </c>
      <c r="E78" s="45">
        <v>2010</v>
      </c>
      <c r="F78" s="45">
        <v>2011</v>
      </c>
      <c r="G78" s="45">
        <v>2012</v>
      </c>
      <c r="H78" s="45">
        <v>2013</v>
      </c>
      <c r="I78" s="45">
        <v>2014</v>
      </c>
      <c r="J78" s="46" t="s">
        <v>9</v>
      </c>
      <c r="O78" s="18">
        <f aca="true" t="shared" si="68" ref="O78:V78">C78</f>
        <v>2008</v>
      </c>
      <c r="P78" s="19">
        <f t="shared" si="68"/>
        <v>2009</v>
      </c>
      <c r="Q78" s="19">
        <f t="shared" si="68"/>
        <v>2010</v>
      </c>
      <c r="R78" s="19">
        <f t="shared" si="68"/>
        <v>2011</v>
      </c>
      <c r="S78" s="19">
        <f t="shared" si="68"/>
        <v>2012</v>
      </c>
      <c r="T78" s="19">
        <f t="shared" si="68"/>
        <v>2013</v>
      </c>
      <c r="U78" s="41">
        <f t="shared" si="68"/>
        <v>2014</v>
      </c>
      <c r="V78" s="41" t="str">
        <f t="shared" si="68"/>
        <v>Total</v>
      </c>
    </row>
    <row r="79" spans="1:22" ht="12.75">
      <c r="A79" s="5" t="s">
        <v>31</v>
      </c>
      <c r="B79" s="5" t="s">
        <v>12</v>
      </c>
      <c r="C79" s="11"/>
      <c r="D79" s="12">
        <v>0</v>
      </c>
      <c r="E79" s="12"/>
      <c r="F79" s="12">
        <v>0</v>
      </c>
      <c r="G79" s="12">
        <v>0</v>
      </c>
      <c r="H79" s="12">
        <v>0</v>
      </c>
      <c r="I79" s="12">
        <v>140</v>
      </c>
      <c r="J79" s="13">
        <v>140</v>
      </c>
      <c r="O79" s="47">
        <f aca="true" t="shared" si="69" ref="O79:V84">INT(C79/60)+(MOD(C79,60)/100)</f>
        <v>0</v>
      </c>
      <c r="P79" s="48">
        <f t="shared" si="69"/>
        <v>0</v>
      </c>
      <c r="Q79" s="48">
        <f t="shared" si="69"/>
        <v>0</v>
      </c>
      <c r="R79" s="48">
        <f t="shared" si="69"/>
        <v>0</v>
      </c>
      <c r="S79" s="48">
        <f t="shared" si="69"/>
        <v>0</v>
      </c>
      <c r="T79" s="48">
        <f t="shared" si="69"/>
        <v>0</v>
      </c>
      <c r="U79" s="49">
        <f t="shared" si="69"/>
        <v>2.2</v>
      </c>
      <c r="V79" s="49">
        <f t="shared" si="69"/>
        <v>2.2</v>
      </c>
    </row>
    <row r="80" spans="1:22" ht="12.75">
      <c r="A80" s="10"/>
      <c r="B80" s="6" t="s">
        <v>19</v>
      </c>
      <c r="C80" s="14"/>
      <c r="D80" s="15">
        <v>200</v>
      </c>
      <c r="E80" s="15"/>
      <c r="F80" s="15">
        <v>615</v>
      </c>
      <c r="G80" s="15">
        <v>140</v>
      </c>
      <c r="H80" s="15">
        <v>270</v>
      </c>
      <c r="I80" s="15">
        <v>310</v>
      </c>
      <c r="J80" s="16">
        <v>1535</v>
      </c>
      <c r="O80" s="38">
        <f t="shared" si="69"/>
        <v>0</v>
      </c>
      <c r="P80" s="39">
        <f t="shared" si="69"/>
        <v>3.2</v>
      </c>
      <c r="Q80" s="39">
        <f t="shared" si="69"/>
        <v>0</v>
      </c>
      <c r="R80" s="39">
        <f t="shared" si="69"/>
        <v>10.15</v>
      </c>
      <c r="S80" s="39">
        <f t="shared" si="69"/>
        <v>2.2</v>
      </c>
      <c r="T80" s="39">
        <f t="shared" si="69"/>
        <v>4.3</v>
      </c>
      <c r="U80" s="40">
        <f t="shared" si="69"/>
        <v>5.1</v>
      </c>
      <c r="V80" s="40">
        <f t="shared" si="69"/>
        <v>25.35</v>
      </c>
    </row>
    <row r="81" spans="1:22" ht="12.75">
      <c r="A81" s="5" t="s">
        <v>5</v>
      </c>
      <c r="B81" s="5" t="s">
        <v>12</v>
      </c>
      <c r="C81" s="11">
        <v>135</v>
      </c>
      <c r="D81" s="12">
        <v>250</v>
      </c>
      <c r="E81" s="12">
        <v>2115</v>
      </c>
      <c r="F81" s="12">
        <v>1365</v>
      </c>
      <c r="G81" s="12">
        <v>2555</v>
      </c>
      <c r="H81" s="12">
        <v>2075</v>
      </c>
      <c r="I81" s="12">
        <v>970</v>
      </c>
      <c r="J81" s="13">
        <v>9465</v>
      </c>
      <c r="O81" s="47">
        <f t="shared" si="69"/>
        <v>2.15</v>
      </c>
      <c r="P81" s="48">
        <f t="shared" si="69"/>
        <v>4.1</v>
      </c>
      <c r="Q81" s="48">
        <f t="shared" si="69"/>
        <v>35.15</v>
      </c>
      <c r="R81" s="48">
        <f t="shared" si="69"/>
        <v>22.45</v>
      </c>
      <c r="S81" s="48">
        <f t="shared" si="69"/>
        <v>42.35</v>
      </c>
      <c r="T81" s="48">
        <f t="shared" si="69"/>
        <v>34.35</v>
      </c>
      <c r="U81" s="49">
        <f t="shared" si="69"/>
        <v>16.1</v>
      </c>
      <c r="V81" s="49">
        <f t="shared" si="69"/>
        <v>157.45</v>
      </c>
    </row>
    <row r="82" spans="1:22" ht="12.75">
      <c r="A82" s="10"/>
      <c r="B82" s="6" t="s">
        <v>19</v>
      </c>
      <c r="C82" s="14">
        <v>660</v>
      </c>
      <c r="D82" s="15">
        <v>665</v>
      </c>
      <c r="E82" s="15">
        <v>110</v>
      </c>
      <c r="F82" s="15">
        <v>35</v>
      </c>
      <c r="G82" s="15">
        <v>115</v>
      </c>
      <c r="H82" s="15">
        <v>40</v>
      </c>
      <c r="I82" s="15">
        <v>135</v>
      </c>
      <c r="J82" s="16">
        <v>1760</v>
      </c>
      <c r="O82" s="38">
        <f t="shared" si="69"/>
        <v>11</v>
      </c>
      <c r="P82" s="39">
        <f t="shared" si="69"/>
        <v>11.05</v>
      </c>
      <c r="Q82" s="39">
        <f t="shared" si="69"/>
        <v>1.5</v>
      </c>
      <c r="R82" s="39">
        <f t="shared" si="69"/>
        <v>0.35</v>
      </c>
      <c r="S82" s="39">
        <f t="shared" si="69"/>
        <v>1.55</v>
      </c>
      <c r="T82" s="39">
        <f t="shared" si="69"/>
        <v>0.4</v>
      </c>
      <c r="U82" s="40">
        <f t="shared" si="69"/>
        <v>2.15</v>
      </c>
      <c r="V82" s="40">
        <f t="shared" si="69"/>
        <v>29.2</v>
      </c>
    </row>
    <row r="83" spans="1:22" ht="12.75">
      <c r="A83" s="5" t="s">
        <v>35</v>
      </c>
      <c r="B83" s="5" t="s">
        <v>12</v>
      </c>
      <c r="C83" s="11"/>
      <c r="D83" s="12"/>
      <c r="E83" s="12"/>
      <c r="F83" s="12"/>
      <c r="G83" s="12"/>
      <c r="H83" s="12">
        <v>0</v>
      </c>
      <c r="I83" s="12"/>
      <c r="J83" s="13">
        <v>0</v>
      </c>
      <c r="O83" s="47">
        <f t="shared" si="69"/>
        <v>0</v>
      </c>
      <c r="P83" s="48">
        <f t="shared" si="69"/>
        <v>0</v>
      </c>
      <c r="Q83" s="48">
        <f t="shared" si="69"/>
        <v>0</v>
      </c>
      <c r="R83" s="48">
        <f t="shared" si="69"/>
        <v>0</v>
      </c>
      <c r="S83" s="48">
        <f t="shared" si="69"/>
        <v>0</v>
      </c>
      <c r="T83" s="48">
        <f t="shared" si="69"/>
        <v>0</v>
      </c>
      <c r="U83" s="49">
        <f t="shared" si="69"/>
        <v>0</v>
      </c>
      <c r="V83" s="49">
        <f t="shared" si="69"/>
        <v>0</v>
      </c>
    </row>
    <row r="84" spans="1:22" ht="12.75">
      <c r="A84" s="10"/>
      <c r="B84" s="6" t="s">
        <v>19</v>
      </c>
      <c r="C84" s="14"/>
      <c r="D84" s="15"/>
      <c r="E84" s="15"/>
      <c r="F84" s="15"/>
      <c r="G84" s="15"/>
      <c r="H84" s="15">
        <v>70</v>
      </c>
      <c r="I84" s="15"/>
      <c r="J84" s="16">
        <v>70</v>
      </c>
      <c r="O84" s="38">
        <f t="shared" si="69"/>
        <v>0</v>
      </c>
      <c r="P84" s="39">
        <f t="shared" si="69"/>
        <v>0</v>
      </c>
      <c r="Q84" s="39">
        <f t="shared" si="69"/>
        <v>0</v>
      </c>
      <c r="R84" s="39">
        <f t="shared" si="69"/>
        <v>0</v>
      </c>
      <c r="S84" s="39">
        <f t="shared" si="69"/>
        <v>0</v>
      </c>
      <c r="T84" s="39">
        <f t="shared" si="69"/>
        <v>1.1</v>
      </c>
      <c r="U84" s="40">
        <f t="shared" si="69"/>
        <v>0</v>
      </c>
      <c r="V84" s="40">
        <f t="shared" si="69"/>
        <v>1.1</v>
      </c>
    </row>
    <row r="85" spans="1:22" ht="12.75">
      <c r="A85" s="5" t="s">
        <v>13</v>
      </c>
      <c r="B85" s="7"/>
      <c r="C85" s="11">
        <v>135</v>
      </c>
      <c r="D85" s="12">
        <v>250</v>
      </c>
      <c r="E85" s="12">
        <v>2115</v>
      </c>
      <c r="F85" s="12">
        <v>1365</v>
      </c>
      <c r="G85" s="12">
        <v>2555</v>
      </c>
      <c r="H85" s="12">
        <v>2075</v>
      </c>
      <c r="I85" s="12">
        <v>1110</v>
      </c>
      <c r="J85" s="13">
        <v>9605</v>
      </c>
      <c r="O85" s="38">
        <f aca="true" t="shared" si="70" ref="O85:V86">INT(C85/60)+(MOD(C85,60)/100)</f>
        <v>2.15</v>
      </c>
      <c r="P85" s="39">
        <f t="shared" si="70"/>
        <v>4.1</v>
      </c>
      <c r="Q85" s="39">
        <f t="shared" si="70"/>
        <v>35.15</v>
      </c>
      <c r="R85" s="39">
        <f t="shared" si="70"/>
        <v>22.45</v>
      </c>
      <c r="S85" s="39">
        <f t="shared" si="70"/>
        <v>42.35</v>
      </c>
      <c r="T85" s="39">
        <f t="shared" si="70"/>
        <v>34.35</v>
      </c>
      <c r="U85" s="40">
        <f t="shared" si="70"/>
        <v>18.3</v>
      </c>
      <c r="V85" s="40">
        <f t="shared" si="70"/>
        <v>160.05</v>
      </c>
    </row>
    <row r="86" spans="1:22" ht="12.75">
      <c r="A86" s="17" t="s">
        <v>21</v>
      </c>
      <c r="B86" s="21"/>
      <c r="C86" s="18">
        <v>660</v>
      </c>
      <c r="D86" s="19">
        <v>865</v>
      </c>
      <c r="E86" s="19">
        <v>110</v>
      </c>
      <c r="F86" s="19">
        <v>650</v>
      </c>
      <c r="G86" s="19">
        <v>255</v>
      </c>
      <c r="H86" s="19">
        <v>380</v>
      </c>
      <c r="I86" s="19">
        <v>445</v>
      </c>
      <c r="J86" s="20">
        <v>3365</v>
      </c>
      <c r="O86" s="38">
        <f t="shared" si="70"/>
        <v>11</v>
      </c>
      <c r="P86" s="39">
        <f t="shared" si="70"/>
        <v>14.25</v>
      </c>
      <c r="Q86" s="39">
        <f t="shared" si="70"/>
        <v>1.5</v>
      </c>
      <c r="R86" s="39">
        <f t="shared" si="70"/>
        <v>10.5</v>
      </c>
      <c r="S86" s="39">
        <f t="shared" si="70"/>
        <v>4.15</v>
      </c>
      <c r="T86" s="39">
        <f t="shared" si="70"/>
        <v>6.2</v>
      </c>
      <c r="U86" s="40">
        <f t="shared" si="70"/>
        <v>7.25</v>
      </c>
      <c r="V86" s="40">
        <f t="shared" si="70"/>
        <v>56.05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75"/>
  <sheetViews>
    <sheetView tabSelected="1" workbookViewId="0" topLeftCell="A3">
      <selection activeCell="C37" sqref="C37"/>
    </sheetView>
  </sheetViews>
  <sheetFormatPr defaultColWidth="11.421875" defaultRowHeight="12.75"/>
  <cols>
    <col min="1" max="1" width="10.140625" style="0" bestFit="1" customWidth="1"/>
    <col min="2" max="2" width="8.140625" style="0" customWidth="1"/>
    <col min="3" max="5" width="11.8515625" style="4" customWidth="1"/>
    <col min="7" max="7" width="11.421875" style="4" customWidth="1"/>
  </cols>
  <sheetData>
    <row r="3" spans="1:7" ht="12.75" customHeight="1">
      <c r="A3" s="1"/>
      <c r="B3" s="1"/>
      <c r="C3" s="3"/>
      <c r="D3" s="3"/>
      <c r="E3" s="3"/>
      <c r="F3" s="50"/>
      <c r="G3" s="50"/>
    </row>
    <row r="4" spans="1:8" ht="40.5" customHeight="1">
      <c r="A4" s="1" t="s">
        <v>11</v>
      </c>
      <c r="B4" s="1" t="s">
        <v>3</v>
      </c>
      <c r="C4" s="3" t="s">
        <v>37</v>
      </c>
      <c r="D4" s="51" t="s">
        <v>36</v>
      </c>
      <c r="E4" s="51" t="s">
        <v>16</v>
      </c>
      <c r="F4" s="55" t="s">
        <v>15</v>
      </c>
      <c r="G4" s="56" t="s">
        <v>17</v>
      </c>
      <c r="H4" s="51" t="s">
        <v>14</v>
      </c>
    </row>
    <row r="5" spans="1:8" ht="12.75">
      <c r="A5" s="2"/>
      <c r="B5" s="57">
        <v>6412</v>
      </c>
      <c r="C5" s="58">
        <v>3254.25</v>
      </c>
      <c r="D5" s="52">
        <f>(60*INT(C5))+((C5-INT(C5))*100)</f>
        <v>195265</v>
      </c>
      <c r="E5" s="52">
        <f>IF($C5&lt;&gt;0,$B5,0)</f>
        <v>6412</v>
      </c>
      <c r="F5" s="53">
        <f>IF(C5&lt;&gt;0,B5,0)</f>
        <v>6412</v>
      </c>
      <c r="G5" s="54">
        <f>INT(H5/60)+(MOD(H5,60)/100)</f>
        <v>3254.25</v>
      </c>
      <c r="H5" s="52">
        <f>D5</f>
        <v>195265</v>
      </c>
    </row>
    <row r="6" spans="1:8" ht="12.75">
      <c r="A6" s="2"/>
      <c r="B6">
        <v>2</v>
      </c>
      <c r="C6" s="4">
        <v>7.25</v>
      </c>
      <c r="D6" s="52">
        <f>(60*INT(C6))+((C6-INT(C6))*100)</f>
        <v>445</v>
      </c>
      <c r="E6" s="52">
        <f>IF($C6&lt;&gt;0,$B6,0)</f>
        <v>2</v>
      </c>
      <c r="F6" s="53">
        <f>F5+IF(C6&lt;&gt;0,B6,0)</f>
        <v>6414</v>
      </c>
      <c r="G6" s="54">
        <f aca="true" t="shared" si="0" ref="G6:G15">INT(H6/60)+(MOD(H6,60)/100)</f>
        <v>3261.5</v>
      </c>
      <c r="H6" s="52">
        <f>H5+D6</f>
        <v>195710</v>
      </c>
    </row>
    <row r="7" spans="1:8" ht="12.75">
      <c r="A7" s="2"/>
      <c r="B7">
        <v>2</v>
      </c>
      <c r="C7" s="4">
        <v>2.35</v>
      </c>
      <c r="D7" s="52">
        <f>(60*INT(C7))+((C7-INT(C7))*100)</f>
        <v>155</v>
      </c>
      <c r="E7" s="52">
        <f>IF($C7&lt;&gt;0,$B7,0)</f>
        <v>2</v>
      </c>
      <c r="F7" s="53">
        <f>F6+IF(C7&lt;&gt;0,B7,0)</f>
        <v>6416</v>
      </c>
      <c r="G7" s="54">
        <f t="shared" si="0"/>
        <v>3264.25</v>
      </c>
      <c r="H7" s="52">
        <f>H6+D7</f>
        <v>195865</v>
      </c>
    </row>
    <row r="8" spans="1:8" ht="12.75">
      <c r="A8" s="2"/>
      <c r="B8">
        <v>3</v>
      </c>
      <c r="C8" s="4">
        <v>1.15</v>
      </c>
      <c r="D8" s="52">
        <f aca="true" t="shared" si="1" ref="D8:D18">(60*INT(C8))+((C8-INT(C8))*100)</f>
        <v>74.99999999999999</v>
      </c>
      <c r="E8" s="52">
        <f>IF($C8&lt;&gt;0,$B8,0)</f>
        <v>3</v>
      </c>
      <c r="F8" s="53">
        <f>F7+IF(C8&lt;&gt;0,B8,0)</f>
        <v>6419</v>
      </c>
      <c r="G8" s="54">
        <f t="shared" si="0"/>
        <v>3265.4</v>
      </c>
      <c r="H8" s="52">
        <f>H7+D8</f>
        <v>195940</v>
      </c>
    </row>
    <row r="9" spans="1:8" ht="12.75">
      <c r="A9" s="2"/>
      <c r="B9">
        <v>3</v>
      </c>
      <c r="C9" s="4">
        <v>4.45</v>
      </c>
      <c r="D9" s="52">
        <f t="shared" si="1"/>
        <v>285</v>
      </c>
      <c r="E9" s="52">
        <f>IF($C9&lt;&gt;0,$B9,0)</f>
        <v>3</v>
      </c>
      <c r="F9" s="53">
        <f>F8+IF(C9&lt;&gt;0,B9,0)</f>
        <v>6422</v>
      </c>
      <c r="G9" s="54">
        <f t="shared" si="0"/>
        <v>3270.25</v>
      </c>
      <c r="H9" s="52">
        <f>H8+D9</f>
        <v>196225</v>
      </c>
    </row>
    <row r="10" spans="1:8" ht="12.75">
      <c r="A10" s="2"/>
      <c r="B10">
        <v>2</v>
      </c>
      <c r="C10" s="4">
        <v>1</v>
      </c>
      <c r="D10" s="52">
        <f t="shared" si="1"/>
        <v>60</v>
      </c>
      <c r="E10" s="52">
        <f>IF($C10&lt;&gt;0,$B10,0)</f>
        <v>2</v>
      </c>
      <c r="F10" s="53">
        <f>F9+IF(C10&lt;&gt;0,B10,0)</f>
        <v>6424</v>
      </c>
      <c r="G10" s="54">
        <f t="shared" si="0"/>
        <v>3271.25</v>
      </c>
      <c r="H10" s="52">
        <f>H9+D10</f>
        <v>196285</v>
      </c>
    </row>
    <row r="11" spans="1:8" ht="12.75">
      <c r="A11" s="2"/>
      <c r="B11">
        <v>1</v>
      </c>
      <c r="C11" s="4">
        <v>2.3</v>
      </c>
      <c r="D11" s="52">
        <f t="shared" si="1"/>
        <v>149.99999999999997</v>
      </c>
      <c r="E11" s="52">
        <f>IF($C11&lt;&gt;0,$B11,0)</f>
        <v>1</v>
      </c>
      <c r="F11" s="53">
        <f>F10+IF(C11&lt;&gt;0,B11,0)</f>
        <v>6425</v>
      </c>
      <c r="G11" s="54">
        <f t="shared" si="0"/>
        <v>3273.55</v>
      </c>
      <c r="H11" s="52">
        <f>H10+D11</f>
        <v>196435</v>
      </c>
    </row>
    <row r="12" spans="1:8" ht="12.75">
      <c r="A12" s="2"/>
      <c r="B12">
        <v>3</v>
      </c>
      <c r="C12" s="4">
        <v>1.4</v>
      </c>
      <c r="D12" s="52">
        <f t="shared" si="1"/>
        <v>100</v>
      </c>
      <c r="E12" s="52">
        <f>IF($C12&lt;&gt;0,$B12,0)</f>
        <v>3</v>
      </c>
      <c r="F12" s="53">
        <f>F11+IF(C12&lt;&gt;0,B12,0)</f>
        <v>6428</v>
      </c>
      <c r="G12" s="54">
        <f t="shared" si="0"/>
        <v>3275.35</v>
      </c>
      <c r="H12" s="52">
        <f>H11+D12</f>
        <v>196535</v>
      </c>
    </row>
    <row r="13" spans="1:8" ht="12.75">
      <c r="A13" s="2"/>
      <c r="B13">
        <v>2</v>
      </c>
      <c r="C13" s="4">
        <v>1.45</v>
      </c>
      <c r="D13" s="52">
        <f t="shared" si="1"/>
        <v>105</v>
      </c>
      <c r="E13" s="52">
        <f>IF($C13&lt;&gt;0,$B13,0)</f>
        <v>2</v>
      </c>
      <c r="F13" s="53">
        <f>F12+IF(C13&lt;&gt;0,B13,0)</f>
        <v>6430</v>
      </c>
      <c r="G13" s="54">
        <f t="shared" si="0"/>
        <v>3277.2</v>
      </c>
      <c r="H13" s="52">
        <f>H12+D13</f>
        <v>196640</v>
      </c>
    </row>
    <row r="14" spans="1:8" ht="12.75">
      <c r="A14" s="2"/>
      <c r="B14">
        <v>4</v>
      </c>
      <c r="C14" s="4">
        <v>4.3</v>
      </c>
      <c r="D14" s="52">
        <f t="shared" si="1"/>
        <v>270</v>
      </c>
      <c r="E14" s="52">
        <f>IF($C14&lt;&gt;0,$B14,0)</f>
        <v>4</v>
      </c>
      <c r="F14" s="53">
        <f>F13+IF(C14&lt;&gt;0,B14,0)</f>
        <v>6434</v>
      </c>
      <c r="G14" s="54">
        <f t="shared" si="0"/>
        <v>3281.5</v>
      </c>
      <c r="H14" s="52">
        <f>H13+D14</f>
        <v>196910</v>
      </c>
    </row>
    <row r="15" spans="1:8" ht="12.75">
      <c r="A15" s="2"/>
      <c r="B15">
        <v>1</v>
      </c>
      <c r="C15" s="4">
        <v>0.45</v>
      </c>
      <c r="D15" s="52">
        <f t="shared" si="1"/>
        <v>45</v>
      </c>
      <c r="E15" s="52">
        <f>IF($C15&lt;&gt;0,$B15,0)</f>
        <v>1</v>
      </c>
      <c r="F15" s="53">
        <f>F14+IF(C15&lt;&gt;0,B15,0)</f>
        <v>6435</v>
      </c>
      <c r="G15" s="54">
        <f t="shared" si="0"/>
        <v>3282.35</v>
      </c>
      <c r="H15" s="52">
        <f>H14+D15</f>
        <v>196955</v>
      </c>
    </row>
    <row r="16" spans="1:8" ht="12.75">
      <c r="A16" s="2"/>
      <c r="B16">
        <v>8</v>
      </c>
      <c r="C16" s="4">
        <v>1.4</v>
      </c>
      <c r="D16" s="52">
        <f t="shared" si="1"/>
        <v>100</v>
      </c>
      <c r="E16" s="52">
        <f>IF($C16&lt;&gt;0,$B16,0)</f>
        <v>8</v>
      </c>
      <c r="F16" s="53">
        <f>F15+IF(C16&lt;&gt;0,B16,0)</f>
        <v>6443</v>
      </c>
      <c r="G16" s="54">
        <f>INT(H16/60)+(MOD(H16,60)/100)</f>
        <v>3284.15</v>
      </c>
      <c r="H16" s="52">
        <f>H15+D16</f>
        <v>197055</v>
      </c>
    </row>
    <row r="17" spans="1:8" ht="12.75">
      <c r="A17" s="2"/>
      <c r="B17">
        <v>2</v>
      </c>
      <c r="C17" s="4">
        <v>3.15</v>
      </c>
      <c r="D17" s="52">
        <f t="shared" si="1"/>
        <v>195</v>
      </c>
      <c r="E17" s="52">
        <f>IF($C17&lt;&gt;0,$B17,0)</f>
        <v>2</v>
      </c>
      <c r="F17" s="53">
        <f>F16+IF(C17&lt;&gt;0,B17,0)</f>
        <v>6445</v>
      </c>
      <c r="G17" s="54">
        <f>INT(H17/60)+(MOD(H17,60)/100)</f>
        <v>3287.3</v>
      </c>
      <c r="H17" s="52">
        <f>H16+D17</f>
        <v>197250</v>
      </c>
    </row>
    <row r="18" spans="1:8" ht="12.75">
      <c r="A18" s="2"/>
      <c r="B18">
        <v>1</v>
      </c>
      <c r="C18" s="4">
        <v>2</v>
      </c>
      <c r="D18" s="52">
        <f t="shared" si="1"/>
        <v>120</v>
      </c>
      <c r="E18" s="52">
        <f>IF($C18&lt;&gt;0,$B18,0)</f>
        <v>1</v>
      </c>
      <c r="F18" s="53">
        <f>F17+IF(C18&lt;&gt;0,B18,0)</f>
        <v>6446</v>
      </c>
      <c r="G18" s="54">
        <f>INT(H18/60)+(MOD(H18,60)/100)</f>
        <v>3289.3</v>
      </c>
      <c r="H18" s="52">
        <f>H17+D18</f>
        <v>197370</v>
      </c>
    </row>
    <row r="19" spans="1:8" ht="12.75">
      <c r="A19" s="2"/>
      <c r="B19">
        <v>2</v>
      </c>
      <c r="C19" s="4">
        <v>0.05</v>
      </c>
      <c r="D19" s="52">
        <f>(60*INT(C19))+((C19-INT(C19))*100)</f>
        <v>5</v>
      </c>
      <c r="E19" s="52">
        <f>IF($C19&lt;&gt;0,$B19,0)</f>
        <v>2</v>
      </c>
      <c r="F19" s="53">
        <f>F18+IF(C19&lt;&gt;0,B19,0)</f>
        <v>6448</v>
      </c>
      <c r="G19" s="54">
        <f>INT(H19/60)+(MOD(H19,60)/100)</f>
        <v>3289.35</v>
      </c>
      <c r="H19" s="52">
        <f>H18+D19</f>
        <v>197375</v>
      </c>
    </row>
    <row r="20" spans="1:8" ht="12.75">
      <c r="A20" s="2"/>
      <c r="B20">
        <v>1</v>
      </c>
      <c r="C20" s="4">
        <v>1.55</v>
      </c>
      <c r="D20" s="52">
        <f>(60*INT(C20))+((C20-INT(C20))*100)</f>
        <v>115</v>
      </c>
      <c r="E20" s="52">
        <f>IF($C20&lt;&gt;0,$B20,0)</f>
        <v>1</v>
      </c>
      <c r="F20" s="59">
        <f>F19+IF(C20&lt;&gt;0,B20,0)</f>
        <v>6449</v>
      </c>
      <c r="G20" s="60">
        <f>INT(H20/60)+(MOD(H20,60)/100)</f>
        <v>3291.3</v>
      </c>
      <c r="H20" s="52">
        <f>H19+D20</f>
        <v>197490</v>
      </c>
    </row>
    <row r="21" spans="1:5" ht="12.75">
      <c r="A21" s="2"/>
      <c r="D21"/>
      <c r="E21"/>
    </row>
    <row r="22" spans="1:5" ht="12.75">
      <c r="A22" s="2"/>
      <c r="D22"/>
      <c r="E22"/>
    </row>
    <row r="23" spans="1:5" ht="12.75">
      <c r="A23" s="2"/>
      <c r="D23"/>
      <c r="E23"/>
    </row>
    <row r="24" spans="1:5" ht="12.75">
      <c r="A24" s="2"/>
      <c r="D24"/>
      <c r="E24"/>
    </row>
    <row r="25" spans="1:5" ht="12.75">
      <c r="A25" s="2"/>
      <c r="D25"/>
      <c r="E25"/>
    </row>
    <row r="26" spans="1:5" ht="12.75">
      <c r="A26" s="2"/>
      <c r="D26"/>
      <c r="E26"/>
    </row>
    <row r="27" spans="1:5" ht="12.75">
      <c r="A27" s="2"/>
      <c r="D27"/>
      <c r="E27"/>
    </row>
    <row r="28" spans="1:5" ht="12.75">
      <c r="A28" s="2"/>
      <c r="D28"/>
      <c r="E28"/>
    </row>
    <row r="29" spans="1:5" ht="12.75">
      <c r="A29" s="2"/>
      <c r="D29"/>
      <c r="E29"/>
    </row>
    <row r="30" spans="1:5" ht="12.75">
      <c r="A30" s="2"/>
      <c r="D30"/>
      <c r="E30"/>
    </row>
    <row r="31" spans="1:5" ht="12.75">
      <c r="A31" s="2"/>
      <c r="D31"/>
      <c r="E31"/>
    </row>
    <row r="32" spans="1:5" ht="12.75">
      <c r="A32" s="2"/>
      <c r="D32"/>
      <c r="E32"/>
    </row>
    <row r="33" spans="1:5" ht="12.75">
      <c r="A33" s="2"/>
      <c r="D33"/>
      <c r="E33"/>
    </row>
    <row r="34" spans="1:5" ht="12.75">
      <c r="A34" s="2"/>
      <c r="D34"/>
      <c r="E34"/>
    </row>
    <row r="35" spans="1:5" ht="12.75">
      <c r="A35" s="2"/>
      <c r="D35"/>
      <c r="E35"/>
    </row>
    <row r="36" spans="1:5" ht="12.75">
      <c r="A36" s="2"/>
      <c r="D36"/>
      <c r="E36"/>
    </row>
    <row r="37" spans="1:5" ht="12.75">
      <c r="A37" s="2"/>
      <c r="D37"/>
      <c r="E37"/>
    </row>
    <row r="38" spans="1:5" ht="12.75">
      <c r="A38" s="2"/>
      <c r="D38"/>
      <c r="E38"/>
    </row>
    <row r="39" spans="1:5" ht="12.75">
      <c r="A39" s="2"/>
      <c r="D39"/>
      <c r="E39"/>
    </row>
    <row r="40" spans="1:5" ht="12.75">
      <c r="A40" s="2"/>
      <c r="D40"/>
      <c r="E40"/>
    </row>
    <row r="41" spans="1:5" ht="12.75">
      <c r="A41" s="2"/>
      <c r="D41"/>
      <c r="E41"/>
    </row>
    <row r="42" spans="1:5" ht="12.75">
      <c r="A42" s="2"/>
      <c r="D42"/>
      <c r="E42"/>
    </row>
    <row r="43" spans="1:5" ht="12.75">
      <c r="A43" s="2"/>
      <c r="D43"/>
      <c r="E43"/>
    </row>
    <row r="44" spans="1:5" ht="12.75">
      <c r="A44" s="2"/>
      <c r="D44"/>
      <c r="E44"/>
    </row>
    <row r="45" spans="1:5" ht="12.75">
      <c r="A45" s="2"/>
      <c r="D45"/>
      <c r="E45"/>
    </row>
    <row r="46" spans="1:5" ht="12.75">
      <c r="A46" s="2"/>
      <c r="D46"/>
      <c r="E46"/>
    </row>
    <row r="47" spans="1:5" ht="12.75">
      <c r="A47" s="2"/>
      <c r="D47"/>
      <c r="E47"/>
    </row>
    <row r="48" spans="1:5" ht="12.75">
      <c r="A48" s="2"/>
      <c r="D48"/>
      <c r="E48"/>
    </row>
    <row r="49" spans="1:5" ht="12.75">
      <c r="A49" s="2"/>
      <c r="D49"/>
      <c r="E49"/>
    </row>
    <row r="50" spans="1:5" ht="12.75">
      <c r="A50" s="2"/>
      <c r="D50"/>
      <c r="E50"/>
    </row>
    <row r="51" spans="1:5" ht="12.75">
      <c r="A51" s="2"/>
      <c r="D51"/>
      <c r="E51"/>
    </row>
    <row r="52" spans="1:5" ht="12.75">
      <c r="A52" s="2"/>
      <c r="D52"/>
      <c r="E52"/>
    </row>
    <row r="53" spans="1:5" ht="12.75">
      <c r="A53" s="2"/>
      <c r="D53"/>
      <c r="E53"/>
    </row>
    <row r="54" spans="1:5" ht="12.75">
      <c r="A54" s="2"/>
      <c r="D54"/>
      <c r="E54"/>
    </row>
    <row r="55" spans="1:5" ht="12.75">
      <c r="A55" s="2"/>
      <c r="D55"/>
      <c r="E55"/>
    </row>
    <row r="56" spans="1:5" ht="12.75">
      <c r="A56" s="2"/>
      <c r="D56"/>
      <c r="E56" s="22"/>
    </row>
    <row r="57" spans="1:5" ht="12.75">
      <c r="A57" s="2"/>
      <c r="D57"/>
      <c r="E57" s="22"/>
    </row>
    <row r="58" spans="1:5" ht="12.75">
      <c r="A58" s="2"/>
      <c r="D58"/>
      <c r="E58" s="22"/>
    </row>
    <row r="59" spans="1:5" ht="12.75">
      <c r="A59" s="2"/>
      <c r="D59"/>
      <c r="E59" s="22"/>
    </row>
    <row r="60" spans="1:5" ht="12.75">
      <c r="A60" s="2"/>
      <c r="D60"/>
      <c r="E60" s="22"/>
    </row>
    <row r="61" spans="1:5" ht="12.75">
      <c r="A61" s="2"/>
      <c r="D61"/>
      <c r="E61" s="22"/>
    </row>
    <row r="62" spans="1:5" ht="12.75">
      <c r="A62" s="2"/>
      <c r="D62"/>
      <c r="E62" s="22"/>
    </row>
    <row r="63" spans="1:5" ht="12.75">
      <c r="A63" s="2"/>
      <c r="D63"/>
      <c r="E63" s="22"/>
    </row>
    <row r="64" spans="1:5" ht="12.75">
      <c r="A64" s="2"/>
      <c r="D64"/>
      <c r="E64" s="22"/>
    </row>
    <row r="65" spans="1:5" ht="12.75">
      <c r="A65" s="2"/>
      <c r="D65"/>
      <c r="E65" s="22"/>
    </row>
    <row r="66" spans="1:5" ht="12.75">
      <c r="A66" s="2"/>
      <c r="D66"/>
      <c r="E66" s="22"/>
    </row>
    <row r="67" spans="1:5" ht="12.75">
      <c r="A67" s="2"/>
      <c r="D67"/>
      <c r="E67" s="22"/>
    </row>
    <row r="68" spans="1:5" ht="12.75">
      <c r="A68" s="2"/>
      <c r="D68"/>
      <c r="E68" s="22"/>
    </row>
    <row r="69" spans="1:5" ht="12.75">
      <c r="A69" s="2"/>
      <c r="D69"/>
      <c r="E69" s="22"/>
    </row>
    <row r="70" spans="1:5" ht="12.75">
      <c r="A70" s="2"/>
      <c r="D70"/>
      <c r="E70" s="22"/>
    </row>
    <row r="71" spans="1:5" ht="12.75">
      <c r="A71" s="2"/>
      <c r="D71"/>
      <c r="E71" s="22"/>
    </row>
    <row r="72" spans="1:8" ht="13.5" thickBot="1">
      <c r="A72" s="28"/>
      <c r="B72" s="29"/>
      <c r="C72" s="30"/>
      <c r="D72" s="29"/>
      <c r="E72" s="31"/>
      <c r="F72" s="29"/>
      <c r="G72" s="30"/>
      <c r="H72" s="29"/>
    </row>
    <row r="73" spans="1:5" ht="12.75">
      <c r="A73" s="2"/>
      <c r="D73"/>
      <c r="E73" s="22"/>
    </row>
    <row r="74" spans="1:5" ht="12.75">
      <c r="A74" s="2"/>
      <c r="D74"/>
      <c r="E74" s="22"/>
    </row>
    <row r="75" spans="1:5" ht="12.75">
      <c r="A75" s="2"/>
      <c r="D75"/>
      <c r="E75" s="22"/>
    </row>
    <row r="76" spans="1:5" ht="12.75">
      <c r="A76" s="2"/>
      <c r="D76"/>
      <c r="E76" s="22"/>
    </row>
    <row r="77" spans="1:5" ht="12.75">
      <c r="A77" s="2"/>
      <c r="D77"/>
      <c r="E77" s="22"/>
    </row>
    <row r="78" spans="1:5" ht="12.75">
      <c r="A78" s="2"/>
      <c r="D78"/>
      <c r="E78" s="22"/>
    </row>
    <row r="79" spans="1:5" ht="12.75">
      <c r="A79" s="2"/>
      <c r="D79"/>
      <c r="E79" s="22"/>
    </row>
    <row r="80" spans="1:5" ht="12.75">
      <c r="A80" s="2"/>
      <c r="D80"/>
      <c r="E80" s="22"/>
    </row>
    <row r="81" spans="1:5" ht="12.75">
      <c r="A81" s="2"/>
      <c r="D81"/>
      <c r="E81" s="22"/>
    </row>
    <row r="82" spans="1:5" ht="12.75">
      <c r="A82" s="2"/>
      <c r="D82"/>
      <c r="E82" s="22"/>
    </row>
    <row r="83" spans="1:8" ht="13.5" thickBot="1">
      <c r="A83" s="28"/>
      <c r="B83" s="29"/>
      <c r="C83" s="30"/>
      <c r="D83" s="29"/>
      <c r="E83" s="31"/>
      <c r="F83" s="29"/>
      <c r="G83" s="30"/>
      <c r="H83" s="29"/>
    </row>
    <row r="84" spans="1:5" ht="12.75">
      <c r="A84" s="2"/>
      <c r="D84"/>
      <c r="E84" s="22"/>
    </row>
    <row r="85" spans="1:5" ht="12.75">
      <c r="A85" s="2"/>
      <c r="D85"/>
      <c r="E85" s="22"/>
    </row>
    <row r="86" spans="1:5" ht="12.75">
      <c r="A86" s="2"/>
      <c r="D86"/>
      <c r="E86" s="22"/>
    </row>
    <row r="87" spans="1:5" ht="12.75">
      <c r="A87" s="2"/>
      <c r="D87"/>
      <c r="E87" s="22"/>
    </row>
    <row r="88" spans="1:8" ht="13.5" thickBot="1">
      <c r="A88" s="28"/>
      <c r="B88" s="29"/>
      <c r="C88" s="30"/>
      <c r="D88" s="29"/>
      <c r="E88" s="31"/>
      <c r="F88" s="29"/>
      <c r="G88" s="30"/>
      <c r="H88" s="29"/>
    </row>
    <row r="89" spans="1:5" ht="12.75">
      <c r="A89" s="2"/>
      <c r="D89"/>
      <c r="E89" s="22"/>
    </row>
    <row r="90" spans="1:5" ht="12.75">
      <c r="A90" s="2"/>
      <c r="D90"/>
      <c r="E90" s="22"/>
    </row>
    <row r="91" spans="1:5" ht="12.75">
      <c r="A91" s="2"/>
      <c r="D91"/>
      <c r="E91" s="22"/>
    </row>
    <row r="92" spans="1:5" ht="12.75">
      <c r="A92" s="2"/>
      <c r="D92"/>
      <c r="E92" s="22"/>
    </row>
    <row r="93" spans="1:5" ht="12.75">
      <c r="A93" s="2"/>
      <c r="D93"/>
      <c r="E93" s="22"/>
    </row>
    <row r="94" spans="1:5" ht="12.75">
      <c r="A94" s="2"/>
      <c r="D94"/>
      <c r="E94" s="22"/>
    </row>
    <row r="95" spans="1:5" ht="12.75">
      <c r="A95" s="2"/>
      <c r="D95"/>
      <c r="E95" s="22"/>
    </row>
    <row r="96" spans="1:5" ht="12.75">
      <c r="A96" s="2"/>
      <c r="D96"/>
      <c r="E96" s="22"/>
    </row>
    <row r="97" spans="1:5" ht="12.75">
      <c r="A97" s="2"/>
      <c r="D97"/>
      <c r="E97" s="22"/>
    </row>
    <row r="98" spans="1:5" ht="12.75">
      <c r="A98" s="2"/>
      <c r="D98"/>
      <c r="E98" s="22"/>
    </row>
    <row r="99" spans="1:8" ht="13.5" thickBot="1">
      <c r="A99" s="28"/>
      <c r="B99" s="29"/>
      <c r="C99" s="30"/>
      <c r="D99" s="29"/>
      <c r="E99" s="31"/>
      <c r="F99" s="29"/>
      <c r="G99" s="30"/>
      <c r="H99" s="29"/>
    </row>
    <row r="100" spans="1:5" ht="12.75">
      <c r="A100" s="2"/>
      <c r="D100"/>
      <c r="E100" s="22"/>
    </row>
    <row r="101" spans="1:5" ht="12.75">
      <c r="A101" s="2"/>
      <c r="D101"/>
      <c r="E101" s="22"/>
    </row>
    <row r="102" spans="1:5" ht="12.75">
      <c r="A102" s="2"/>
      <c r="D102"/>
      <c r="E102" s="22"/>
    </row>
    <row r="103" spans="1:5" ht="12.75">
      <c r="A103" s="2"/>
      <c r="D103"/>
      <c r="E103" s="22"/>
    </row>
    <row r="104" spans="1:5" ht="12.75">
      <c r="A104" s="2"/>
      <c r="D104"/>
      <c r="E104" s="22"/>
    </row>
    <row r="105" spans="1:5" ht="12.75">
      <c r="A105" s="2"/>
      <c r="D105"/>
      <c r="E105" s="22"/>
    </row>
    <row r="106" spans="1:5" ht="12.75">
      <c r="A106" s="2"/>
      <c r="D106"/>
      <c r="E106" s="22"/>
    </row>
    <row r="107" spans="1:5" ht="12.75">
      <c r="A107" s="2"/>
      <c r="D107"/>
      <c r="E107" s="22"/>
    </row>
    <row r="108" spans="1:5" ht="12.75">
      <c r="A108" s="2"/>
      <c r="D108"/>
      <c r="E108" s="22"/>
    </row>
    <row r="109" spans="1:5" ht="12.75">
      <c r="A109" s="2"/>
      <c r="D109"/>
      <c r="E109" s="22"/>
    </row>
    <row r="110" spans="1:8" ht="13.5" thickBot="1">
      <c r="A110" s="28"/>
      <c r="B110" s="29"/>
      <c r="C110" s="30"/>
      <c r="D110" s="29"/>
      <c r="E110" s="31"/>
      <c r="F110" s="29"/>
      <c r="G110" s="30"/>
      <c r="H110" s="29"/>
    </row>
    <row r="111" spans="1:5" ht="12.75">
      <c r="A111" s="2"/>
      <c r="D111"/>
      <c r="E111" s="22"/>
    </row>
    <row r="112" spans="1:5" ht="12.75">
      <c r="A112" s="2"/>
      <c r="D112"/>
      <c r="E112" s="22"/>
    </row>
    <row r="113" spans="1:5" ht="12.75">
      <c r="A113" s="2"/>
      <c r="D113"/>
      <c r="E113" s="22"/>
    </row>
    <row r="114" spans="1:5" ht="12.75">
      <c r="A114" s="2"/>
      <c r="D114"/>
      <c r="E114" s="22"/>
    </row>
    <row r="115" spans="1:8" ht="13.5" thickBot="1">
      <c r="A115" s="28"/>
      <c r="B115" s="29"/>
      <c r="C115" s="30"/>
      <c r="D115" s="29"/>
      <c r="E115" s="31"/>
      <c r="F115" s="29"/>
      <c r="G115" s="30"/>
      <c r="H115" s="29"/>
    </row>
    <row r="116" spans="1:5" ht="12.75">
      <c r="A116" s="2"/>
      <c r="D116"/>
      <c r="E116" s="22"/>
    </row>
    <row r="117" spans="1:5" ht="12.75">
      <c r="A117" s="2"/>
      <c r="D117"/>
      <c r="E117" s="22"/>
    </row>
    <row r="118" spans="1:5" ht="12.75">
      <c r="A118" s="2"/>
      <c r="D118"/>
      <c r="E118" s="22"/>
    </row>
    <row r="119" spans="1:5" ht="12.75">
      <c r="A119" s="2"/>
      <c r="D119"/>
      <c r="E119" s="22"/>
    </row>
    <row r="120" spans="1:5" ht="12.75">
      <c r="A120" s="2"/>
      <c r="D120"/>
      <c r="E120" s="22"/>
    </row>
    <row r="121" spans="1:5" ht="12.75">
      <c r="A121" s="2"/>
      <c r="D121"/>
      <c r="E121" s="22"/>
    </row>
    <row r="122" spans="1:5" ht="12.75">
      <c r="A122" s="2"/>
      <c r="D122"/>
      <c r="E122" s="22"/>
    </row>
    <row r="123" spans="1:5" ht="12.75">
      <c r="A123" s="2"/>
      <c r="D123"/>
      <c r="E123" s="22"/>
    </row>
    <row r="124" spans="1:8" ht="13.5" thickBot="1">
      <c r="A124" s="28"/>
      <c r="B124" s="29"/>
      <c r="C124" s="30"/>
      <c r="D124" s="29"/>
      <c r="E124" s="31"/>
      <c r="F124" s="29"/>
      <c r="G124" s="30"/>
      <c r="H124" s="29"/>
    </row>
    <row r="125" spans="1:8" ht="12.75">
      <c r="A125" s="33"/>
      <c r="B125" s="26"/>
      <c r="C125" s="34"/>
      <c r="D125" s="26"/>
      <c r="E125" s="32"/>
      <c r="F125" s="26"/>
      <c r="G125" s="34"/>
      <c r="H125" s="26"/>
    </row>
    <row r="126" spans="1:8" ht="12.75">
      <c r="A126" s="2"/>
      <c r="B126" s="35"/>
      <c r="D126" s="26"/>
      <c r="E126" s="32"/>
      <c r="F126" s="26"/>
      <c r="G126" s="34"/>
      <c r="H126" s="26"/>
    </row>
    <row r="127" spans="1:8" ht="12.75">
      <c r="A127" s="2"/>
      <c r="B127" s="35"/>
      <c r="D127" s="26"/>
      <c r="E127" s="32"/>
      <c r="F127" s="26"/>
      <c r="G127" s="34"/>
      <c r="H127" s="26"/>
    </row>
    <row r="128" spans="1:8" ht="12.75">
      <c r="A128" s="2"/>
      <c r="B128" s="35"/>
      <c r="D128" s="26"/>
      <c r="E128" s="32"/>
      <c r="F128" s="26"/>
      <c r="G128" s="34"/>
      <c r="H128" s="26"/>
    </row>
    <row r="129" spans="1:8" ht="12.75">
      <c r="A129" s="2"/>
      <c r="B129" s="35"/>
      <c r="D129" s="26"/>
      <c r="E129" s="32"/>
      <c r="F129" s="26"/>
      <c r="G129" s="34"/>
      <c r="H129" s="26"/>
    </row>
    <row r="130" spans="1:8" ht="12.75">
      <c r="A130" s="2"/>
      <c r="B130" s="35"/>
      <c r="D130" s="26"/>
      <c r="E130" s="32"/>
      <c r="F130" s="26"/>
      <c r="G130" s="34"/>
      <c r="H130" s="26"/>
    </row>
    <row r="131" spans="1:8" ht="12.75">
      <c r="A131" s="2"/>
      <c r="B131" s="35"/>
      <c r="D131" s="26"/>
      <c r="E131" s="32"/>
      <c r="F131" s="26"/>
      <c r="G131" s="34"/>
      <c r="H131" s="26"/>
    </row>
    <row r="132" spans="1:8" ht="12.75">
      <c r="A132" s="2"/>
      <c r="B132" s="35"/>
      <c r="D132" s="26"/>
      <c r="E132" s="32"/>
      <c r="F132" s="26"/>
      <c r="G132" s="34"/>
      <c r="H132" s="26"/>
    </row>
    <row r="133" spans="1:8" ht="12.75">
      <c r="A133" s="2"/>
      <c r="B133" s="35"/>
      <c r="D133" s="26"/>
      <c r="E133" s="32"/>
      <c r="F133" s="26"/>
      <c r="G133" s="34"/>
      <c r="H133" s="26"/>
    </row>
    <row r="134" spans="1:8" ht="12.75">
      <c r="A134" s="2"/>
      <c r="B134" s="35"/>
      <c r="D134" s="26"/>
      <c r="E134" s="32"/>
      <c r="F134" s="26"/>
      <c r="G134" s="34"/>
      <c r="H134" s="26"/>
    </row>
    <row r="135" spans="1:8" ht="13.5" thickBot="1">
      <c r="A135" s="28"/>
      <c r="B135" s="36"/>
      <c r="C135" s="30"/>
      <c r="D135" s="29"/>
      <c r="E135" s="31"/>
      <c r="F135" s="29"/>
      <c r="G135" s="30"/>
      <c r="H135" s="29"/>
    </row>
    <row r="136" spans="1:8" ht="12.75">
      <c r="A136" s="2"/>
      <c r="B136" s="35"/>
      <c r="D136" s="26"/>
      <c r="E136" s="32"/>
      <c r="F136" s="26"/>
      <c r="G136" s="34"/>
      <c r="H136" s="26"/>
    </row>
    <row r="137" spans="1:8" ht="12.75">
      <c r="A137" s="2"/>
      <c r="B137" s="35"/>
      <c r="D137" s="26"/>
      <c r="E137" s="32"/>
      <c r="F137" s="26"/>
      <c r="G137" s="34"/>
      <c r="H137" s="26"/>
    </row>
    <row r="138" spans="1:8" ht="12.75">
      <c r="A138" s="2"/>
      <c r="B138" s="35"/>
      <c r="D138" s="26"/>
      <c r="E138" s="32"/>
      <c r="F138" s="26"/>
      <c r="G138" s="34"/>
      <c r="H138" s="26"/>
    </row>
    <row r="139" spans="1:8" ht="12.75">
      <c r="A139" s="2"/>
      <c r="B139" s="35"/>
      <c r="D139" s="26"/>
      <c r="E139" s="32"/>
      <c r="F139" s="26"/>
      <c r="G139" s="34"/>
      <c r="H139" s="26"/>
    </row>
    <row r="140" spans="1:8" ht="12.75">
      <c r="A140" s="2"/>
      <c r="B140" s="35"/>
      <c r="D140" s="26"/>
      <c r="E140" s="32"/>
      <c r="F140" s="26"/>
      <c r="G140" s="34"/>
      <c r="H140" s="26"/>
    </row>
    <row r="141" spans="1:8" ht="13.5" thickBot="1">
      <c r="A141" s="28"/>
      <c r="B141" s="36"/>
      <c r="C141" s="30"/>
      <c r="D141" s="29"/>
      <c r="E141" s="31"/>
      <c r="F141" s="29"/>
      <c r="G141" s="30"/>
      <c r="H141" s="29"/>
    </row>
    <row r="142" spans="1:8" ht="12.75">
      <c r="A142" s="2"/>
      <c r="B142" s="35"/>
      <c r="D142" s="26"/>
      <c r="E142" s="32"/>
      <c r="F142" s="26"/>
      <c r="G142" s="34"/>
      <c r="H142" s="26"/>
    </row>
    <row r="143" spans="1:8" ht="12.75">
      <c r="A143" s="2"/>
      <c r="B143" s="35"/>
      <c r="D143" s="26"/>
      <c r="E143" s="32"/>
      <c r="F143" s="26"/>
      <c r="G143" s="34"/>
      <c r="H143" s="26"/>
    </row>
    <row r="144" spans="1:8" ht="12.75">
      <c r="A144" s="2"/>
      <c r="D144" s="26"/>
      <c r="E144" s="32"/>
      <c r="F144" s="26"/>
      <c r="G144" s="34"/>
      <c r="H144" s="26"/>
    </row>
    <row r="145" spans="1:8" ht="12.75">
      <c r="A145" s="2"/>
      <c r="B145" s="35"/>
      <c r="D145" s="26"/>
      <c r="E145" s="32"/>
      <c r="F145" s="26"/>
      <c r="G145" s="34"/>
      <c r="H145" s="26"/>
    </row>
    <row r="146" spans="1:8" ht="12.75">
      <c r="A146" s="2"/>
      <c r="D146" s="26"/>
      <c r="E146" s="32"/>
      <c r="F146" s="26"/>
      <c r="G146" s="34"/>
      <c r="H146" s="26"/>
    </row>
    <row r="147" spans="1:8" ht="12.75">
      <c r="A147" s="2"/>
      <c r="B147" s="35"/>
      <c r="D147" s="26"/>
      <c r="E147" s="32"/>
      <c r="F147" s="26"/>
      <c r="G147" s="34"/>
      <c r="H147" s="26"/>
    </row>
    <row r="148" spans="1:8" ht="12.75">
      <c r="A148" s="2"/>
      <c r="B148" s="35"/>
      <c r="D148" s="26"/>
      <c r="E148" s="32"/>
      <c r="F148" s="26"/>
      <c r="G148" s="34"/>
      <c r="H148" s="26"/>
    </row>
    <row r="149" spans="1:8" ht="12.75">
      <c r="A149" s="2"/>
      <c r="D149" s="26"/>
      <c r="E149" s="32"/>
      <c r="F149" s="26"/>
      <c r="G149" s="34"/>
      <c r="H149" s="26"/>
    </row>
    <row r="150" spans="1:8" ht="12.75">
      <c r="A150" s="2"/>
      <c r="B150" s="35"/>
      <c r="D150" s="26"/>
      <c r="E150" s="32"/>
      <c r="F150" s="26"/>
      <c r="G150" s="34"/>
      <c r="H150" s="26"/>
    </row>
    <row r="151" spans="1:8" ht="12.75">
      <c r="A151" s="2"/>
      <c r="B151" s="35"/>
      <c r="D151" s="26"/>
      <c r="E151" s="32"/>
      <c r="F151" s="26"/>
      <c r="G151" s="34"/>
      <c r="H151" s="26"/>
    </row>
    <row r="152" spans="1:8" ht="13.5" thickBot="1">
      <c r="A152" s="28"/>
      <c r="B152" s="36"/>
      <c r="C152" s="30"/>
      <c r="D152" s="29"/>
      <c r="E152" s="31"/>
      <c r="F152" s="29"/>
      <c r="G152" s="30"/>
      <c r="H152" s="29"/>
    </row>
    <row r="153" spans="1:8" ht="12.75">
      <c r="A153" s="2"/>
      <c r="B153" s="35"/>
      <c r="D153" s="26"/>
      <c r="E153" s="32"/>
      <c r="F153" s="26"/>
      <c r="G153" s="34"/>
      <c r="H153" s="26"/>
    </row>
    <row r="154" spans="1:8" ht="12.75">
      <c r="A154" s="2"/>
      <c r="B154" s="35"/>
      <c r="D154" s="26"/>
      <c r="E154" s="32"/>
      <c r="F154" s="26"/>
      <c r="G154" s="34"/>
      <c r="H154" s="26"/>
    </row>
    <row r="155" spans="1:8" ht="12.75">
      <c r="A155" s="2"/>
      <c r="B155" s="35"/>
      <c r="D155" s="26"/>
      <c r="E155" s="32"/>
      <c r="F155" s="26"/>
      <c r="G155" s="34"/>
      <c r="H155" s="26"/>
    </row>
    <row r="156" spans="1:8" ht="12.75">
      <c r="A156" s="2"/>
      <c r="B156" s="35"/>
      <c r="D156" s="26"/>
      <c r="E156" s="32"/>
      <c r="F156" s="26"/>
      <c r="G156" s="34"/>
      <c r="H156" s="26"/>
    </row>
    <row r="157" spans="1:8" ht="12.75">
      <c r="A157" s="2"/>
      <c r="B157" s="35"/>
      <c r="D157" s="26"/>
      <c r="E157" s="32"/>
      <c r="F157" s="26"/>
      <c r="G157" s="34"/>
      <c r="H157" s="26"/>
    </row>
    <row r="158" spans="1:8" ht="12.75">
      <c r="A158" s="2"/>
      <c r="B158" s="35"/>
      <c r="D158" s="26"/>
      <c r="E158" s="32"/>
      <c r="F158" s="26"/>
      <c r="G158" s="34"/>
      <c r="H158" s="26"/>
    </row>
    <row r="159" spans="1:8" ht="12.75">
      <c r="A159" s="2"/>
      <c r="B159" s="35"/>
      <c r="D159" s="26"/>
      <c r="E159" s="32"/>
      <c r="F159" s="26"/>
      <c r="G159" s="34"/>
      <c r="H159" s="26"/>
    </row>
    <row r="160" spans="1:8" ht="12.75">
      <c r="A160" s="2"/>
      <c r="B160" s="35"/>
      <c r="D160" s="26"/>
      <c r="E160" s="32"/>
      <c r="F160" s="26"/>
      <c r="G160" s="34"/>
      <c r="H160" s="26"/>
    </row>
    <row r="161" spans="1:8" ht="13.5" thickBot="1">
      <c r="A161" s="28"/>
      <c r="B161" s="36"/>
      <c r="C161" s="30"/>
      <c r="D161" s="29"/>
      <c r="E161" s="31"/>
      <c r="F161" s="29"/>
      <c r="G161" s="30"/>
      <c r="H161" s="29"/>
    </row>
    <row r="162" spans="1:8" ht="12.75">
      <c r="A162" s="2"/>
      <c r="B162" s="35"/>
      <c r="D162" s="26"/>
      <c r="E162" s="32"/>
      <c r="F162" s="26"/>
      <c r="G162" s="34"/>
      <c r="H162" s="26"/>
    </row>
    <row r="163" spans="1:8" ht="12.75">
      <c r="A163" s="2"/>
      <c r="B163" s="35"/>
      <c r="D163" s="26"/>
      <c r="E163" s="32"/>
      <c r="F163" s="26"/>
      <c r="G163" s="34"/>
      <c r="H163" s="26"/>
    </row>
    <row r="164" spans="1:8" ht="12.75">
      <c r="A164" s="2"/>
      <c r="B164" s="35"/>
      <c r="D164" s="26"/>
      <c r="E164" s="32"/>
      <c r="F164" s="26"/>
      <c r="G164" s="34"/>
      <c r="H164" s="26"/>
    </row>
    <row r="165" spans="1:8" ht="12.75">
      <c r="A165" s="2"/>
      <c r="B165" s="35"/>
      <c r="D165" s="26"/>
      <c r="E165" s="32"/>
      <c r="F165" s="26"/>
      <c r="G165" s="34"/>
      <c r="H165" s="26"/>
    </row>
    <row r="166" spans="1:8" ht="12.75">
      <c r="A166" s="2"/>
      <c r="B166" s="35"/>
      <c r="D166" s="26"/>
      <c r="E166" s="32"/>
      <c r="F166" s="26"/>
      <c r="G166" s="34"/>
      <c r="H166" s="26"/>
    </row>
    <row r="167" spans="1:8" ht="12.75">
      <c r="A167" s="2"/>
      <c r="B167" s="35"/>
      <c r="D167" s="26"/>
      <c r="E167" s="32"/>
      <c r="F167" s="26"/>
      <c r="G167" s="34"/>
      <c r="H167" s="26"/>
    </row>
    <row r="168" spans="1:8" ht="13.5" thickBot="1">
      <c r="A168" s="28"/>
      <c r="B168" s="29"/>
      <c r="C168" s="30"/>
      <c r="D168" s="29"/>
      <c r="E168" s="31"/>
      <c r="F168" s="29"/>
      <c r="G168" s="30"/>
      <c r="H168" s="29"/>
    </row>
    <row r="169" spans="1:8" ht="12.75">
      <c r="A169" s="2"/>
      <c r="B169" s="35"/>
      <c r="D169" s="26"/>
      <c r="E169" s="32"/>
      <c r="F169" s="26"/>
      <c r="G169" s="34"/>
      <c r="H169" s="26"/>
    </row>
    <row r="170" spans="1:8" ht="12.75">
      <c r="A170" s="2"/>
      <c r="B170" s="35"/>
      <c r="D170" s="26"/>
      <c r="E170" s="32"/>
      <c r="F170" s="26"/>
      <c r="G170" s="34"/>
      <c r="H170" s="26"/>
    </row>
    <row r="171" spans="1:8" ht="12.75">
      <c r="A171" s="2"/>
      <c r="B171" s="35"/>
      <c r="D171" s="26"/>
      <c r="E171" s="32"/>
      <c r="F171" s="26"/>
      <c r="G171" s="34"/>
      <c r="H171" s="26"/>
    </row>
    <row r="172" spans="1:8" ht="12.75">
      <c r="A172" s="2"/>
      <c r="B172" s="35"/>
      <c r="D172" s="26"/>
      <c r="E172" s="32"/>
      <c r="F172" s="26"/>
      <c r="G172" s="34"/>
      <c r="H172" s="26"/>
    </row>
    <row r="173" spans="1:8" ht="12.75">
      <c r="A173" s="2"/>
      <c r="B173" s="35"/>
      <c r="D173" s="26"/>
      <c r="E173" s="32"/>
      <c r="F173" s="26"/>
      <c r="G173" s="34"/>
      <c r="H173" s="26"/>
    </row>
    <row r="174" spans="1:8" ht="12.75">
      <c r="A174" s="2"/>
      <c r="B174" s="35"/>
      <c r="D174" s="26"/>
      <c r="E174" s="32"/>
      <c r="F174" s="26"/>
      <c r="G174" s="34"/>
      <c r="H174" s="26"/>
    </row>
    <row r="175" spans="4:8" ht="12.75">
      <c r="D175" s="26"/>
      <c r="E175" s="32"/>
      <c r="F175" s="26"/>
      <c r="G175" s="34"/>
      <c r="H175" s="26"/>
    </row>
  </sheetData>
  <mergeCells count="1">
    <mergeCell ref="F3:G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EPSM LILLE METROPOLE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LFBK-E8410</dc:creator>
  <cp:keywords/>
  <dc:description/>
  <cp:lastModifiedBy>epsm lille metropole</cp:lastModifiedBy>
  <cp:lastPrinted>2013-05-06T14:23:07Z</cp:lastPrinted>
  <dcterms:created xsi:type="dcterms:W3CDTF">2009-05-19T21:40:32Z</dcterms:created>
  <dcterms:modified xsi:type="dcterms:W3CDTF">2014-08-16T07:30:23Z</dcterms:modified>
  <cp:category/>
  <cp:version/>
  <cp:contentType/>
  <cp:contentStatus/>
</cp:coreProperties>
</file>